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0" yWindow="30" windowWidth="15480" windowHeight="11640" firstSheet="2" activeTab="2"/>
  </bookViews>
  <sheets>
    <sheet name="Entrega de Beneficio - Chile" sheetId="1" state="hidden" r:id="rId1"/>
    <sheet name="Recepción de Beneficio" sheetId="2" state="hidden" r:id="rId2"/>
    <sheet name="Recepción de Beneficio (2)" sheetId="3" r:id="rId3"/>
  </sheets>
  <definedNames>
    <definedName name="_xlnm.Print_Area" localSheetId="0">'Entrega de Beneficio - Chile'!$A$3:$M$49</definedName>
    <definedName name="_xlnm.Print_Area" localSheetId="1">'Recepción de Beneficio'!$A$5:$M$50</definedName>
    <definedName name="_xlnm.Print_Area" localSheetId="2">'Recepción de Beneficio (2)'!$B$2:$J$47</definedName>
  </definedNames>
  <calcPr fullCalcOnLoad="1"/>
</workbook>
</file>

<file path=xl/sharedStrings.xml><?xml version="1.0" encoding="utf-8"?>
<sst xmlns="http://schemas.openxmlformats.org/spreadsheetml/2006/main" count="136" uniqueCount="103">
  <si>
    <t>Yes</t>
  </si>
  <si>
    <t>No</t>
  </si>
  <si>
    <t>Mgmt. Board</t>
  </si>
  <si>
    <t>Mgmt.</t>
  </si>
  <si>
    <t>Result</t>
  </si>
  <si>
    <t>Chile</t>
  </si>
  <si>
    <t>1. Ocasión:  a) antes / durante / después de una reunión de negocios</t>
  </si>
  <si>
    <t xml:space="preserve">  b) inminente adjudicación de un negocio / presentación de oferta</t>
  </si>
  <si>
    <r>
      <t xml:space="preserve">                     Comida</t>
    </r>
    <r>
      <rPr>
        <sz val="8"/>
        <color indexed="8"/>
        <rFont val="Arial"/>
        <family val="2"/>
      </rPr>
      <t xml:space="preserve">       </t>
    </r>
  </si>
  <si>
    <t xml:space="preserve"> Regalo</t>
  </si>
  <si>
    <t>Otro beneficio</t>
  </si>
  <si>
    <t>2. A un funcionario Público</t>
  </si>
  <si>
    <t>3. Frecuencia - dentro de 6 meses al mismo receptor</t>
  </si>
  <si>
    <t>4. Invitación al cóyunge, pareja o invitado del beneficiario</t>
  </si>
  <si>
    <t>5. Valor (USD)</t>
  </si>
  <si>
    <t>(por persona)</t>
  </si>
  <si>
    <t>6. Jerarquía del anfitrión</t>
  </si>
  <si>
    <t>7. Jerarquía del beneficiario</t>
  </si>
  <si>
    <t>8. Información complementaria</t>
  </si>
  <si>
    <t>Hasta $70</t>
  </si>
  <si>
    <t>$70 a $100</t>
  </si>
  <si>
    <t>&gt; $100</t>
  </si>
  <si>
    <t>&gt; $200</t>
  </si>
  <si>
    <t xml:space="preserve">      Senior Mgmt.</t>
  </si>
  <si>
    <t>Empleado</t>
  </si>
  <si>
    <t>Senior Mgmt.</t>
  </si>
  <si>
    <t>Puntaje total:</t>
  </si>
  <si>
    <r>
      <t xml:space="preserve">16 puntos o menos: El beneficio puede ser ofrecido </t>
    </r>
    <r>
      <rPr>
        <b/>
        <i/>
        <sz val="8"/>
        <color indexed="10"/>
        <rFont val="Arial"/>
        <family val="2"/>
      </rPr>
      <t>(BAJO)</t>
    </r>
  </si>
  <si>
    <r>
      <t xml:space="preserve">17 puntos o más: Consulte a su RCO </t>
    </r>
    <r>
      <rPr>
        <b/>
        <i/>
        <sz val="8"/>
        <color indexed="10"/>
        <rFont val="Arial"/>
        <family val="2"/>
      </rPr>
      <t>(ALTO)</t>
    </r>
  </si>
  <si>
    <t>Firma Compliance Officer (si es requerida)</t>
  </si>
  <si>
    <t>1. El beneficio debe estar premitido por la ley local;</t>
  </si>
  <si>
    <t>2. No debe ser ofrecido para influir la decisión del receptor u obtener cualquier ventaja impropia</t>
  </si>
  <si>
    <t>3. La naturaleza y el valor del beneficio debe ser apropiado a la ocasión en la que es ofrecido</t>
  </si>
  <si>
    <t xml:space="preserve">    y a la posición y circunstancias del receptor</t>
  </si>
  <si>
    <t>4. El beneficio debe ser otorgado de manera transparente</t>
  </si>
  <si>
    <t xml:space="preserve">5. La frecuencia con la que anteriores beneficios fueron ofrecidos al mismo receptor no debe </t>
  </si>
  <si>
    <t xml:space="preserve">   crear apariencia de mala fe o de impropiedad</t>
  </si>
  <si>
    <t>6. El beneficio debe ser registrado de modo preciso, correcto y con razonable detalle</t>
  </si>
  <si>
    <t xml:space="preserve">    en los libros y registros contables de la Compañía</t>
  </si>
  <si>
    <t>Por favor resuma aquí su consulta al Compliance Officer:</t>
  </si>
  <si>
    <t xml:space="preserve">Management Board= CEO / CFO de la Compañía  </t>
  </si>
  <si>
    <t>Senior Management= Directores de las Unidades de Negocio o de Sectores Centralizados</t>
  </si>
  <si>
    <t>Principios Obligatorios para todos los beneficios</t>
  </si>
  <si>
    <t>Compliance Scorecard Entrega de Beneficio</t>
  </si>
  <si>
    <t>Entrega de Regalos y Hospitalidad</t>
  </si>
  <si>
    <r>
      <t xml:space="preserve">16 puntos o menos: El beneficio puede ser aceptado </t>
    </r>
    <r>
      <rPr>
        <b/>
        <i/>
        <sz val="8"/>
        <color indexed="10"/>
        <rFont val="Arial"/>
        <family val="2"/>
      </rPr>
      <t>(BAJO)</t>
    </r>
  </si>
  <si>
    <r>
      <t xml:space="preserve">17 puntos o más: Consulte a su Jefe inmediato </t>
    </r>
    <r>
      <rPr>
        <b/>
        <i/>
        <sz val="8"/>
        <color indexed="10"/>
        <rFont val="Arial"/>
        <family val="2"/>
      </rPr>
      <t>(MEDIO)</t>
    </r>
  </si>
  <si>
    <t>No requiere autorización</t>
  </si>
  <si>
    <t>Consulte a su Jefe Inmediato</t>
  </si>
  <si>
    <t>Fecha</t>
  </si>
  <si>
    <t>Recepción de Regalos y Atenciones</t>
  </si>
  <si>
    <t>Guía de consulta para la recepción de regalos y atenciones</t>
  </si>
  <si>
    <t>Si</t>
  </si>
  <si>
    <t>2. Frecuencia - Dentro de 6 meses por parte del mismo tercero?</t>
  </si>
  <si>
    <t>Hasta $50</t>
  </si>
  <si>
    <t>$50 a $100</t>
  </si>
  <si>
    <t>Junta Directiva y 1er N</t>
  </si>
  <si>
    <t>Gerencia</t>
  </si>
  <si>
    <t xml:space="preserve">      Gerencia</t>
  </si>
  <si>
    <t>Comercial y/o Operaciones</t>
  </si>
  <si>
    <r>
      <t xml:space="preserve">23 puntos o más: Consulte a la UEC </t>
    </r>
    <r>
      <rPr>
        <b/>
        <i/>
        <sz val="8"/>
        <color indexed="10"/>
        <rFont val="Arial"/>
        <family val="2"/>
      </rPr>
      <t>(ALTO)</t>
    </r>
  </si>
  <si>
    <t>Firma Oficial de Cumplimiento (si es requerida)</t>
  </si>
  <si>
    <t>Junta Directiva y 1er N= Miembro de Junta Directiva, Presidente (CEO)/Mimbro del Comité Directivo de la Compañía</t>
  </si>
  <si>
    <t>Gerencia= Gerentes, Directores, Jefes de las Unidades de Negocio</t>
  </si>
  <si>
    <t>Comercial y/o Operaciones=Ejecutivos de cuenta, miembros de comités de operaciones</t>
  </si>
  <si>
    <t>2. No debe ser ofrecido para influir la decisión del receptor u obtener cualquier ventaja inapropiada</t>
  </si>
  <si>
    <t>3. La naturaleza y el valor del beneficio debe ser apropiado a la ocasión en la que es ofrecido y a la posición y circunstancias del receptor</t>
  </si>
  <si>
    <t>5. La frecuencia con la que anteriores beneficios fueron ofrecidos al mismo receptor no debe crear apariencia de mala fe o de impropiedad</t>
  </si>
  <si>
    <t>6. El beneficio debe ser registrado de modo preciso, correcto y con razonable detalle en los libros y registros contables de la Compañía</t>
  </si>
  <si>
    <t>Por favor resuma aquí su consulta a la Unidad de Ética y Cumplimiento:</t>
  </si>
  <si>
    <t>3. Incluye bebidas alcohólicas</t>
  </si>
  <si>
    <t>4. Invitación/atención/regalo inlcuye al cóyunge, pareja o invitado del beneficiario</t>
  </si>
  <si>
    <t>5. Valor (Miles de Pesos - COP)</t>
  </si>
  <si>
    <t>Junta Directiva</t>
  </si>
  <si>
    <t xml:space="preserve">   Junta Directiva</t>
  </si>
  <si>
    <t>Consulte a la UEC</t>
  </si>
  <si>
    <t>BASE</t>
  </si>
  <si>
    <t>VALOR</t>
  </si>
  <si>
    <t>Riesgo Bajo: El beneficio puede ser aceptado</t>
  </si>
  <si>
    <t>Riesgo Medio: Consulte con su Jefe Inmediato</t>
  </si>
  <si>
    <t>Principios Obligatorios para todos los beneficios:</t>
  </si>
  <si>
    <t>4. Invitación/atención/regalo incluye al cónyuge, pareja o invitado del beneficiario</t>
  </si>
  <si>
    <t>Nombre de la Compañía</t>
  </si>
  <si>
    <t>Motivo de la consulta:</t>
  </si>
  <si>
    <t>Rol que desempeña el funcionario:</t>
  </si>
  <si>
    <t>Cargo del funcionario:</t>
  </si>
  <si>
    <t>5. Valor (SMMLV)</t>
  </si>
  <si>
    <t>Hasta 1/5</t>
  </si>
  <si>
    <r>
      <t xml:space="preserve">       Comida</t>
    </r>
    <r>
      <rPr>
        <sz val="9.5"/>
        <color indexed="8"/>
        <rFont val="Verdana"/>
        <family val="2"/>
      </rPr>
      <t xml:space="preserve">         </t>
    </r>
    <r>
      <rPr>
        <b/>
        <sz val="9.5"/>
        <color indexed="8"/>
        <rFont val="Verdana"/>
        <family val="2"/>
      </rPr>
      <t>Regalo          Otro Beneficio</t>
    </r>
  </si>
  <si>
    <t xml:space="preserve">                      b) inminente adjudicación de un negocio / presentación de oferta</t>
  </si>
  <si>
    <t>Comercial    Empleado</t>
  </si>
  <si>
    <t xml:space="preserve"> Gerencia</t>
  </si>
  <si>
    <t xml:space="preserve"> Hasta 1/10</t>
  </si>
  <si>
    <t xml:space="preserve"> Hasta 1/2   Mas de 1/2</t>
  </si>
  <si>
    <t>Descripción del regalo o atencion:</t>
  </si>
  <si>
    <t xml:space="preserve">                                          </t>
  </si>
  <si>
    <t xml:space="preserve">   (por persona)</t>
  </si>
  <si>
    <t>Junta Directiva: Miembro de Junta Directiva, Presidente (CEO)/Miembro del Comité Directivo
Gerencia: Gerentes, Directores, Jefes de las Unidades de Negocio
Comercial: Operaciones, ejecutivos de cuenta, miembros de comités de operaciones</t>
  </si>
  <si>
    <r>
      <t xml:space="preserve">1. El beneficio debe estar permitido por la ley local
2. No debe ser ofrecido para influir la decisión del receptor u obtener cualquier ventaja inapropiada
3. La naturaleza y el valor del beneficio debe ser apropiado a la ocasión en la que es ofrecido y a la posición y circunstancias del receptor
4. El beneficio debe ser otorgado de manera transparente
5. La frecuencia con la que anteriores beneficios fueron ofrecidos al mismo funcionario no debe crear apariencia de mala fe o de impropiedad
6. El beneficio debe ser registrado de modo preciso, correcto y con razonable detalle en los libros y </t>
    </r>
    <r>
      <rPr>
        <sz val="9"/>
        <rFont val="Verdana"/>
        <family val="2"/>
      </rPr>
      <t>registros contables de la Compañía</t>
    </r>
  </si>
  <si>
    <t>Comercial   Empleado</t>
  </si>
  <si>
    <t>FORMATO DE PRUEBA PARA LA RECEPCIÓN 
DE REGALOS Y ATENCIONES
Gerencia de Cumplimiento</t>
  </si>
  <si>
    <t>Riesgo Alto: Consulte con la Gerencia de Ética y Cumplimiento</t>
  </si>
  <si>
    <r>
      <rPr>
        <b/>
        <sz val="9.5"/>
        <rFont val="Verdana"/>
        <family val="2"/>
      </rPr>
      <t>RECUERDE:</t>
    </r>
    <r>
      <rPr>
        <sz val="9.5"/>
        <rFont val="Verdana"/>
        <family val="2"/>
      </rPr>
      <t xml:space="preserve"> Para realizar consultas o denuncias relacionadas con situaciones en contra de nuestros principios y valores, o que pueda asociarse a situaciones de fraude, corrupción o lavado de activos, lo invitamos a utilizar el Canal Ético de Hocol haciendo             donde podrá adjuntar este archivo y obtener respuesta en un plazo máximo de 8 días hábiles.</t>
    </r>
  </si>
</sst>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EUR&quot;\ #,##0_);\(&quot;EUR&quot;\ #,##0\)"/>
    <numFmt numFmtId="181" formatCode="&quot;EUR&quot;\ #,##0_);[Red]\(&quot;EUR&quot;\ #,##0\)"/>
    <numFmt numFmtId="182" formatCode="&quot;EUR&quot;\ #,##0.00_);\(&quot;EUR&quot;\ #,##0.00\)"/>
    <numFmt numFmtId="183" formatCode="&quot;EUR&quot;\ #,##0.00_);[Red]\(&quot;EUR&quot;\ #,##0.00\)"/>
    <numFmt numFmtId="184" formatCode="_(&quot;EUR&quot;\ * #,##0_);_(&quot;EUR&quot;\ * \(#,##0\);_(&quot;EUR&quot;\ * &quot;-&quot;_);_(@_)"/>
    <numFmt numFmtId="185" formatCode="_(&quot;EUR&quot;\ * #,##0.00_);_(&quot;EUR&quot;\ * \(#,##0.00\);_(&quot;EUR&quot;\ * &quot;-&quot;??_);_(@_)"/>
    <numFmt numFmtId="186" formatCode="#,##0&quot;р.&quot;;\-#,##0&quot;р.&quot;"/>
    <numFmt numFmtId="187" formatCode="#,##0&quot;р.&quot;;[Red]\-#,##0&quot;р.&quot;"/>
    <numFmt numFmtId="188" formatCode="#,##0.00&quot;р.&quot;;\-#,##0.00&quot;р.&quot;"/>
    <numFmt numFmtId="189" formatCode="#,##0.00&quot;р.&quot;;[Red]\-#,##0.00&quot;р.&quot;"/>
    <numFmt numFmtId="190" formatCode="_-* #,##0&quot;р.&quot;_-;\-* #,##0&quot;р.&quot;_-;_-* &quot;-&quot;&quot;р.&quot;_-;_-@_-"/>
    <numFmt numFmtId="191" formatCode="_-* #,##0_р_._-;\-* #,##0_р_._-;_-* &quot;-&quot;_р_._-;_-@_-"/>
    <numFmt numFmtId="192" formatCode="_-* #,##0.00&quot;р.&quot;_-;\-* #,##0.00&quot;р.&quot;_-;_-* &quot;-&quot;??&quot;р.&quot;_-;_-@_-"/>
    <numFmt numFmtId="193" formatCode="_-* #,##0.00_р_._-;\-* #,##0.00_р_._-;_-* &quot;-&quot;??_р_.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Ja&quot;;&quot;Ja&quot;;&quot;Nein&quot;"/>
    <numFmt numFmtId="201" formatCode="&quot;Wahr&quot;;&quot;Wahr&quot;;&quot;Falsch&quot;"/>
    <numFmt numFmtId="202" formatCode="&quot;Ein&quot;;&quot;Ein&quot;;&quot;Aus&quot;"/>
    <numFmt numFmtId="203" formatCode="[$€-2]\ #,##0.00_);[Red]\([$€-2]\ #,##0.00\)"/>
    <numFmt numFmtId="204" formatCode="[$€-2]\ #,##0;[Red]\-[$€-2]\ #,##0"/>
    <numFmt numFmtId="205" formatCode="&quot;Yes&quot;;&quot;Yes&quot;;&quot;No&quot;"/>
    <numFmt numFmtId="206" formatCode="&quot;True&quot;;&quot;True&quot;;&quot;False&quot;"/>
    <numFmt numFmtId="207" formatCode="&quot;On&quot;;&quot;On&quot;;&quot;Off&quot;"/>
    <numFmt numFmtId="208" formatCode="&quot;Sí&quot;;&quot;Sí&quot;;&quot;No&quot;"/>
    <numFmt numFmtId="209" formatCode="&quot;Verdadero&quot;;&quot;Verdadero&quot;;&quot;Falso&quot;"/>
    <numFmt numFmtId="210" formatCode="&quot;Activado&quot;;&quot;Activado&quot;;&quot;Desactivado&quot;"/>
  </numFmts>
  <fonts count="71">
    <font>
      <sz val="11"/>
      <name val="Arial"/>
      <family val="0"/>
    </font>
    <font>
      <b/>
      <sz val="11"/>
      <name val="Arial"/>
      <family val="2"/>
    </font>
    <font>
      <sz val="8"/>
      <name val="Arial"/>
      <family val="2"/>
    </font>
    <font>
      <u val="single"/>
      <sz val="11"/>
      <color indexed="12"/>
      <name val="Arial"/>
      <family val="2"/>
    </font>
    <font>
      <u val="single"/>
      <sz val="11"/>
      <color indexed="36"/>
      <name val="Arial"/>
      <family val="2"/>
    </font>
    <font>
      <b/>
      <sz val="8"/>
      <name val="Arial"/>
      <family val="2"/>
    </font>
    <font>
      <i/>
      <sz val="8"/>
      <name val="Arial"/>
      <family val="2"/>
    </font>
    <font>
      <b/>
      <i/>
      <sz val="8"/>
      <name val="Arial"/>
      <family val="2"/>
    </font>
    <font>
      <sz val="8"/>
      <color indexed="17"/>
      <name val="Arial"/>
      <family val="2"/>
    </font>
    <font>
      <sz val="6"/>
      <color indexed="17"/>
      <name val="Arial"/>
      <family val="2"/>
    </font>
    <font>
      <b/>
      <sz val="8"/>
      <color indexed="8"/>
      <name val="Arial"/>
      <family val="2"/>
    </font>
    <font>
      <sz val="8"/>
      <color indexed="8"/>
      <name val="Arial"/>
      <family val="2"/>
    </font>
    <font>
      <b/>
      <i/>
      <sz val="8"/>
      <color indexed="8"/>
      <name val="Arial"/>
      <family val="2"/>
    </font>
    <font>
      <i/>
      <sz val="8"/>
      <color indexed="8"/>
      <name val="Arial"/>
      <family val="2"/>
    </font>
    <font>
      <sz val="8"/>
      <name val="Tahoma"/>
      <family val="2"/>
    </font>
    <font>
      <sz val="7"/>
      <name val="Arial"/>
      <family val="2"/>
    </font>
    <font>
      <b/>
      <i/>
      <sz val="8"/>
      <color indexed="10"/>
      <name val="Arial"/>
      <family val="2"/>
    </font>
    <font>
      <b/>
      <sz val="8"/>
      <color indexed="22"/>
      <name val="Arial"/>
      <family val="2"/>
    </font>
    <font>
      <sz val="11"/>
      <color indexed="22"/>
      <name val="Arial"/>
      <family val="2"/>
    </font>
    <font>
      <sz val="6"/>
      <color indexed="8"/>
      <name val="Arial"/>
      <family val="2"/>
    </font>
    <font>
      <b/>
      <sz val="5"/>
      <color indexed="8"/>
      <name val="Arial"/>
      <family val="2"/>
    </font>
    <font>
      <b/>
      <sz val="4.5"/>
      <color indexed="8"/>
      <name val="Arial"/>
      <family val="2"/>
    </font>
    <font>
      <sz val="7"/>
      <color indexed="8"/>
      <name val="Arial"/>
      <family val="2"/>
    </font>
    <font>
      <b/>
      <sz val="12"/>
      <color indexed="8"/>
      <name val="Verdana"/>
      <family val="2"/>
    </font>
    <font>
      <b/>
      <sz val="11"/>
      <color indexed="8"/>
      <name val="Verdana"/>
      <family val="2"/>
    </font>
    <font>
      <sz val="9.5"/>
      <name val="Verdana"/>
      <family val="2"/>
    </font>
    <font>
      <b/>
      <sz val="9.5"/>
      <name val="Verdana"/>
      <family val="2"/>
    </font>
    <font>
      <b/>
      <sz val="9.5"/>
      <color indexed="8"/>
      <name val="Verdana"/>
      <family val="2"/>
    </font>
    <font>
      <i/>
      <sz val="9.5"/>
      <name val="Verdana"/>
      <family val="2"/>
    </font>
    <font>
      <sz val="9.5"/>
      <color indexed="8"/>
      <name val="Verdana"/>
      <family val="2"/>
    </font>
    <font>
      <b/>
      <i/>
      <sz val="9.5"/>
      <name val="Verdana"/>
      <family val="2"/>
    </font>
    <font>
      <i/>
      <sz val="9.5"/>
      <color indexed="8"/>
      <name val="Verdana"/>
      <family val="2"/>
    </font>
    <font>
      <sz val="9.5"/>
      <color indexed="17"/>
      <name val="Verdana"/>
      <family val="2"/>
    </font>
    <font>
      <b/>
      <sz val="9.5"/>
      <color indexed="22"/>
      <name val="Verdana"/>
      <family val="2"/>
    </font>
    <font>
      <sz val="9.5"/>
      <color indexed="22"/>
      <name val="Verdana"/>
      <family val="2"/>
    </font>
    <font>
      <sz val="9"/>
      <name val="Verdana"/>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u val="single"/>
      <sz val="9.5"/>
      <color indexed="30"/>
      <name val="Verdana"/>
      <family val="0"/>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99CC00"/>
        <bgColor indexed="64"/>
      </patternFill>
    </fill>
    <fill>
      <patternFill patternType="solid">
        <fgColor theme="3" tint="0.799979984760284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style="medium"/>
    </border>
    <border>
      <left style="medium"/>
      <right>
        <color indexed="63"/>
      </right>
      <top style="thin"/>
      <bottom style="thin"/>
    </border>
    <border>
      <left>
        <color indexed="63"/>
      </left>
      <right style="medium"/>
      <top style="thin"/>
      <bottom>
        <color indexed="63"/>
      </bottom>
    </border>
    <border>
      <left style="thin">
        <color rgb="FF004237"/>
      </left>
      <right style="medium"/>
      <top>
        <color indexed="63"/>
      </top>
      <bottom>
        <color indexed="63"/>
      </bottom>
    </border>
    <border>
      <left>
        <color indexed="63"/>
      </left>
      <right>
        <color indexed="63"/>
      </right>
      <top style="thin">
        <color rgb="FF004237"/>
      </top>
      <bottom>
        <color indexed="63"/>
      </bottom>
    </border>
    <border>
      <left style="medium"/>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style="thin"/>
      <right>
        <color indexed="63"/>
      </right>
      <top style="thin"/>
      <bottom style="medium"/>
    </border>
    <border>
      <left style="thin">
        <color rgb="FF004237"/>
      </left>
      <right>
        <color indexed="63"/>
      </right>
      <top style="thin">
        <color rgb="FF004237"/>
      </top>
      <bottom style="thin">
        <color rgb="FF004237"/>
      </bottom>
    </border>
    <border>
      <left>
        <color indexed="63"/>
      </left>
      <right>
        <color indexed="63"/>
      </right>
      <top style="thin">
        <color rgb="FF004237"/>
      </top>
      <bottom style="thin">
        <color rgb="FF004237"/>
      </bottom>
    </border>
    <border>
      <left>
        <color indexed="63"/>
      </left>
      <right style="thin">
        <color rgb="FF004237"/>
      </right>
      <top style="thin">
        <color rgb="FF004237"/>
      </top>
      <bottom style="thin">
        <color rgb="FF004237"/>
      </bottom>
    </border>
    <border>
      <left>
        <color indexed="63"/>
      </left>
      <right>
        <color indexed="63"/>
      </right>
      <top>
        <color indexed="63"/>
      </top>
      <bottom style="thin">
        <color rgb="FF004237"/>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6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61" fillId="0" borderId="8" applyNumberFormat="0" applyFill="0" applyAlignment="0" applyProtection="0"/>
    <xf numFmtId="0" fontId="70" fillId="0" borderId="9" applyNumberFormat="0" applyFill="0" applyAlignment="0" applyProtection="0"/>
  </cellStyleXfs>
  <cellXfs count="265">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5" fillId="33" borderId="0" xfId="0" applyFont="1" applyFill="1" applyBorder="1" applyAlignment="1">
      <alignment/>
    </xf>
    <xf numFmtId="0" fontId="8" fillId="33" borderId="0" xfId="0" applyFont="1" applyFill="1" applyBorder="1" applyAlignment="1">
      <alignment/>
    </xf>
    <xf numFmtId="0" fontId="2" fillId="0" borderId="0" xfId="0" applyFont="1" applyBorder="1" applyAlignment="1">
      <alignment/>
    </xf>
    <xf numFmtId="0" fontId="2" fillId="0" borderId="17" xfId="0" applyFont="1" applyBorder="1" applyAlignment="1">
      <alignment/>
    </xf>
    <xf numFmtId="0" fontId="0" fillId="0" borderId="0" xfId="0" applyBorder="1" applyAlignment="1">
      <alignment/>
    </xf>
    <xf numFmtId="0" fontId="7" fillId="34" borderId="18" xfId="0" applyFont="1" applyFill="1" applyBorder="1" applyAlignment="1">
      <alignment horizontal="center" vertical="center"/>
    </xf>
    <xf numFmtId="0" fontId="7" fillId="34" borderId="19" xfId="0" applyFont="1" applyFill="1" applyBorder="1" applyAlignment="1">
      <alignment horizontal="center" vertical="center"/>
    </xf>
    <xf numFmtId="0" fontId="7" fillId="34" borderId="18" xfId="0" applyFont="1" applyFill="1" applyBorder="1" applyAlignment="1">
      <alignment horizontal="center"/>
    </xf>
    <xf numFmtId="0" fontId="7" fillId="34" borderId="19" xfId="0" applyFont="1" applyFill="1" applyBorder="1" applyAlignment="1">
      <alignment horizontal="center"/>
    </xf>
    <xf numFmtId="0" fontId="0" fillId="33" borderId="13" xfId="0" applyFill="1" applyBorder="1" applyAlignment="1">
      <alignment vertical="top"/>
    </xf>
    <xf numFmtId="0" fontId="6" fillId="0" borderId="20" xfId="0" applyFont="1" applyFill="1" applyBorder="1" applyAlignment="1">
      <alignment horizontal="right" vertical="top"/>
    </xf>
    <xf numFmtId="0" fontId="0" fillId="0" borderId="17" xfId="0" applyBorder="1" applyAlignment="1">
      <alignment vertical="top"/>
    </xf>
    <xf numFmtId="0" fontId="7" fillId="34" borderId="0" xfId="0" applyFont="1" applyFill="1" applyBorder="1" applyAlignment="1">
      <alignment horizontal="center" vertical="top"/>
    </xf>
    <xf numFmtId="0" fontId="7" fillId="34" borderId="17" xfId="0" applyFont="1" applyFill="1" applyBorder="1" applyAlignment="1">
      <alignment horizontal="center" vertical="top"/>
    </xf>
    <xf numFmtId="0" fontId="0" fillId="33" borderId="14" xfId="0" applyFill="1" applyBorder="1" applyAlignment="1">
      <alignment vertical="top"/>
    </xf>
    <xf numFmtId="0" fontId="0" fillId="0" borderId="0" xfId="0" applyAlignment="1">
      <alignment vertical="top"/>
    </xf>
    <xf numFmtId="0" fontId="7" fillId="33" borderId="0" xfId="0" applyFont="1" applyFill="1" applyBorder="1" applyAlignment="1">
      <alignment horizontal="center"/>
    </xf>
    <xf numFmtId="0" fontId="5" fillId="33" borderId="0" xfId="0" applyFont="1" applyFill="1" applyBorder="1" applyAlignment="1">
      <alignment horizontal="center"/>
    </xf>
    <xf numFmtId="0" fontId="8" fillId="35" borderId="17" xfId="0" applyFont="1" applyFill="1" applyBorder="1" applyAlignment="1">
      <alignment/>
    </xf>
    <xf numFmtId="0" fontId="10" fillId="33" borderId="0" xfId="0" applyFont="1" applyFill="1" applyBorder="1" applyAlignment="1">
      <alignment/>
    </xf>
    <xf numFmtId="0" fontId="5" fillId="33" borderId="0" xfId="0" applyFont="1" applyFill="1" applyBorder="1" applyAlignment="1">
      <alignment horizontal="left"/>
    </xf>
    <xf numFmtId="0" fontId="10" fillId="33" borderId="0" xfId="0" applyFont="1" applyFill="1" applyBorder="1" applyAlignment="1">
      <alignment horizontal="left"/>
    </xf>
    <xf numFmtId="0" fontId="10" fillId="33" borderId="0" xfId="0" applyFont="1" applyFill="1" applyBorder="1" applyAlignment="1">
      <alignment/>
    </xf>
    <xf numFmtId="0" fontId="10" fillId="33" borderId="21" xfId="0" applyFont="1" applyFill="1" applyBorder="1" applyAlignment="1">
      <alignment horizontal="center"/>
    </xf>
    <xf numFmtId="0" fontId="10" fillId="33" borderId="22" xfId="0" applyFont="1" applyFill="1" applyBorder="1" applyAlignment="1">
      <alignment horizontal="center"/>
    </xf>
    <xf numFmtId="0" fontId="10" fillId="0" borderId="13" xfId="0" applyFont="1" applyBorder="1" applyAlignment="1">
      <alignment horizontal="left"/>
    </xf>
    <xf numFmtId="0" fontId="11" fillId="0" borderId="23" xfId="0" applyFont="1" applyBorder="1" applyAlignment="1">
      <alignment horizontal="center"/>
    </xf>
    <xf numFmtId="0" fontId="13" fillId="0" borderId="20" xfId="0" applyFont="1" applyFill="1" applyBorder="1" applyAlignment="1">
      <alignment horizontal="right" vertical="top"/>
    </xf>
    <xf numFmtId="0" fontId="10" fillId="0" borderId="24" xfId="0" applyFont="1" applyBorder="1" applyAlignment="1">
      <alignment horizontal="left"/>
    </xf>
    <xf numFmtId="0" fontId="10" fillId="0" borderId="24" xfId="0" applyFont="1" applyBorder="1" applyAlignment="1">
      <alignment/>
    </xf>
    <xf numFmtId="0" fontId="7" fillId="34" borderId="25" xfId="0" applyFont="1" applyFill="1" applyBorder="1" applyAlignment="1">
      <alignment horizontal="center" vertical="top"/>
    </xf>
    <xf numFmtId="0" fontId="0" fillId="33" borderId="0" xfId="0" applyFill="1" applyBorder="1" applyAlignment="1">
      <alignment/>
    </xf>
    <xf numFmtId="0" fontId="7" fillId="0" borderId="17" xfId="0" applyFont="1" applyFill="1" applyBorder="1" applyAlignment="1">
      <alignment horizontal="center" vertical="top"/>
    </xf>
    <xf numFmtId="0" fontId="10" fillId="33" borderId="0" xfId="0" applyFont="1" applyFill="1" applyBorder="1" applyAlignment="1">
      <alignment horizontal="right"/>
    </xf>
    <xf numFmtId="0" fontId="0" fillId="33" borderId="26" xfId="0" applyFill="1" applyBorder="1" applyAlignment="1">
      <alignment/>
    </xf>
    <xf numFmtId="0" fontId="0" fillId="33" borderId="0" xfId="0" applyFill="1" applyBorder="1" applyAlignment="1">
      <alignment vertical="top"/>
    </xf>
    <xf numFmtId="0" fontId="15" fillId="33" borderId="14" xfId="0" applyFont="1" applyFill="1" applyBorder="1" applyAlignment="1">
      <alignment horizontal="center"/>
    </xf>
    <xf numFmtId="0" fontId="10" fillId="33" borderId="10" xfId="0" applyFont="1" applyFill="1" applyBorder="1" applyAlignment="1">
      <alignment horizontal="left"/>
    </xf>
    <xf numFmtId="0" fontId="5" fillId="33" borderId="26" xfId="0" applyFont="1" applyFill="1" applyBorder="1" applyAlignment="1">
      <alignment horizontal="left"/>
    </xf>
    <xf numFmtId="0" fontId="10" fillId="33" borderId="0" xfId="0" applyFont="1" applyFill="1" applyAlignment="1">
      <alignment horizontal="left" wrapText="1"/>
    </xf>
    <xf numFmtId="0" fontId="5" fillId="33" borderId="15" xfId="0" applyFont="1" applyFill="1" applyBorder="1" applyAlignment="1">
      <alignment horizontal="center"/>
    </xf>
    <xf numFmtId="0" fontId="10" fillId="0" borderId="20" xfId="0" applyFont="1" applyBorder="1" applyAlignment="1">
      <alignment horizontal="left" indent="5"/>
    </xf>
    <xf numFmtId="0" fontId="15" fillId="33" borderId="27" xfId="0" applyFont="1" applyFill="1" applyBorder="1" applyAlignment="1">
      <alignment horizontal="center"/>
    </xf>
    <xf numFmtId="0" fontId="9" fillId="33" borderId="11" xfId="0" applyFont="1" applyFill="1" applyBorder="1" applyAlignment="1">
      <alignment/>
    </xf>
    <xf numFmtId="0" fontId="5" fillId="33" borderId="15" xfId="0" applyFont="1" applyFill="1" applyBorder="1" applyAlignment="1">
      <alignment/>
    </xf>
    <xf numFmtId="0" fontId="5" fillId="0" borderId="28" xfId="0" applyFont="1" applyFill="1" applyBorder="1" applyAlignment="1">
      <alignment horizontal="left" wrapText="1"/>
    </xf>
    <xf numFmtId="0" fontId="11" fillId="34" borderId="23" xfId="0" applyFont="1" applyFill="1" applyBorder="1" applyAlignment="1">
      <alignment horizontal="center"/>
    </xf>
    <xf numFmtId="0" fontId="11" fillId="34" borderId="29" xfId="0" applyFont="1" applyFill="1" applyBorder="1" applyAlignment="1">
      <alignment horizontal="center"/>
    </xf>
    <xf numFmtId="0" fontId="11" fillId="34" borderId="23" xfId="0" applyFont="1" applyFill="1" applyBorder="1" applyAlignment="1">
      <alignment horizontal="left" wrapText="1"/>
    </xf>
    <xf numFmtId="0" fontId="2" fillId="34" borderId="29" xfId="0" applyFont="1" applyFill="1" applyBorder="1" applyAlignment="1">
      <alignment horizontal="left" wrapText="1"/>
    </xf>
    <xf numFmtId="0" fontId="0" fillId="0" borderId="23" xfId="0" applyFill="1" applyBorder="1" applyAlignment="1">
      <alignment horizontal="left"/>
    </xf>
    <xf numFmtId="0" fontId="0" fillId="0" borderId="29" xfId="0" applyFill="1" applyBorder="1" applyAlignment="1">
      <alignment horizontal="left"/>
    </xf>
    <xf numFmtId="0" fontId="0" fillId="0" borderId="18" xfId="0" applyFill="1" applyBorder="1" applyAlignment="1">
      <alignment horizontal="left"/>
    </xf>
    <xf numFmtId="0" fontId="11" fillId="33" borderId="0" xfId="0" applyFont="1" applyFill="1" applyBorder="1" applyAlignment="1">
      <alignment horizontal="left"/>
    </xf>
    <xf numFmtId="0" fontId="7" fillId="36" borderId="18" xfId="0" applyFont="1" applyFill="1" applyBorder="1" applyAlignment="1">
      <alignment horizontal="center" vertical="center"/>
    </xf>
    <xf numFmtId="0" fontId="7" fillId="36" borderId="19" xfId="0" applyFont="1" applyFill="1" applyBorder="1" applyAlignment="1">
      <alignment horizontal="center" vertical="center"/>
    </xf>
    <xf numFmtId="0" fontId="7" fillId="36" borderId="18" xfId="0" applyFont="1" applyFill="1" applyBorder="1" applyAlignment="1">
      <alignment horizontal="center"/>
    </xf>
    <xf numFmtId="0" fontId="7" fillId="36" borderId="19" xfId="0" applyFont="1" applyFill="1" applyBorder="1" applyAlignment="1">
      <alignment horizontal="center"/>
    </xf>
    <xf numFmtId="0" fontId="11" fillId="36" borderId="23" xfId="0" applyFont="1" applyFill="1" applyBorder="1" applyAlignment="1">
      <alignment horizontal="center"/>
    </xf>
    <xf numFmtId="0" fontId="11" fillId="36" borderId="29" xfId="0" applyFont="1" applyFill="1" applyBorder="1" applyAlignment="1">
      <alignment horizontal="center"/>
    </xf>
    <xf numFmtId="0" fontId="7" fillId="36" borderId="0" xfId="0" applyFont="1" applyFill="1" applyBorder="1" applyAlignment="1">
      <alignment horizontal="center" vertical="top"/>
    </xf>
    <xf numFmtId="0" fontId="7" fillId="36" borderId="25" xfId="0" applyFont="1" applyFill="1" applyBorder="1" applyAlignment="1">
      <alignment horizontal="center" vertical="top"/>
    </xf>
    <xf numFmtId="0" fontId="11" fillId="36" borderId="23" xfId="0" applyFont="1" applyFill="1" applyBorder="1" applyAlignment="1">
      <alignment horizontal="left" wrapText="1"/>
    </xf>
    <xf numFmtId="0" fontId="2" fillId="36" borderId="29" xfId="0" applyFont="1" applyFill="1" applyBorder="1" applyAlignment="1">
      <alignment horizontal="left" wrapText="1"/>
    </xf>
    <xf numFmtId="0" fontId="7" fillId="36" borderId="17" xfId="0" applyFont="1" applyFill="1" applyBorder="1" applyAlignment="1">
      <alignment horizontal="center" vertical="top"/>
    </xf>
    <xf numFmtId="0" fontId="0" fillId="0" borderId="23" xfId="0" applyFont="1" applyFill="1" applyBorder="1" applyAlignment="1">
      <alignment horizontal="left"/>
    </xf>
    <xf numFmtId="0" fontId="0" fillId="0" borderId="29" xfId="0" applyFont="1" applyFill="1" applyBorder="1" applyAlignment="1">
      <alignment horizontal="left"/>
    </xf>
    <xf numFmtId="0" fontId="0" fillId="0" borderId="18" xfId="0" applyFont="1" applyFill="1" applyBorder="1" applyAlignment="1">
      <alignment horizontal="left"/>
    </xf>
    <xf numFmtId="0" fontId="18" fillId="33" borderId="0" xfId="0" applyFont="1" applyFill="1" applyBorder="1" applyAlignment="1">
      <alignment horizontal="left"/>
    </xf>
    <xf numFmtId="0" fontId="2" fillId="33" borderId="0" xfId="0" applyFont="1" applyFill="1" applyBorder="1" applyAlignment="1">
      <alignment horizontal="left"/>
    </xf>
    <xf numFmtId="14" fontId="8" fillId="35" borderId="17" xfId="0" applyNumberFormat="1" applyFont="1" applyFill="1" applyBorder="1" applyAlignment="1">
      <alignment/>
    </xf>
    <xf numFmtId="0" fontId="19" fillId="36" borderId="23" xfId="0" applyFont="1" applyFill="1" applyBorder="1" applyAlignment="1">
      <alignment horizontal="left" wrapText="1"/>
    </xf>
    <xf numFmtId="0" fontId="20" fillId="36" borderId="23" xfId="0" applyFont="1" applyFill="1" applyBorder="1" applyAlignment="1">
      <alignment horizontal="left" wrapText="1"/>
    </xf>
    <xf numFmtId="0" fontId="21" fillId="36" borderId="23" xfId="0" applyFont="1" applyFill="1" applyBorder="1" applyAlignment="1">
      <alignment horizontal="left" wrapText="1"/>
    </xf>
    <xf numFmtId="0" fontId="22" fillId="36" borderId="23" xfId="0" applyFont="1" applyFill="1" applyBorder="1" applyAlignment="1">
      <alignment horizontal="center"/>
    </xf>
    <xf numFmtId="0" fontId="0" fillId="37" borderId="10" xfId="0" applyFill="1" applyBorder="1" applyAlignment="1">
      <alignment/>
    </xf>
    <xf numFmtId="0" fontId="0" fillId="37" borderId="26" xfId="0" applyFill="1" applyBorder="1" applyAlignment="1">
      <alignment/>
    </xf>
    <xf numFmtId="0" fontId="0" fillId="37" borderId="12" xfId="0" applyFill="1" applyBorder="1" applyAlignment="1">
      <alignment/>
    </xf>
    <xf numFmtId="0" fontId="0" fillId="37" borderId="13" xfId="0" applyFill="1" applyBorder="1" applyAlignment="1">
      <alignment/>
    </xf>
    <xf numFmtId="0" fontId="10" fillId="37" borderId="0" xfId="0" applyFont="1" applyFill="1" applyBorder="1" applyAlignment="1">
      <alignment/>
    </xf>
    <xf numFmtId="0" fontId="5" fillId="37" borderId="15" xfId="0" applyFont="1" applyFill="1" applyBorder="1" applyAlignment="1">
      <alignment horizontal="center"/>
    </xf>
    <xf numFmtId="0" fontId="6" fillId="37" borderId="15" xfId="0" applyFont="1" applyFill="1" applyBorder="1" applyAlignment="1">
      <alignment/>
    </xf>
    <xf numFmtId="0" fontId="0" fillId="37" borderId="0" xfId="0" applyFill="1" applyBorder="1" applyAlignment="1">
      <alignment/>
    </xf>
    <xf numFmtId="0" fontId="0" fillId="37" borderId="14" xfId="0" applyFill="1" applyBorder="1" applyAlignment="1">
      <alignment/>
    </xf>
    <xf numFmtId="0" fontId="0" fillId="37" borderId="13" xfId="0" applyFill="1" applyBorder="1" applyAlignment="1">
      <alignment vertical="top"/>
    </xf>
    <xf numFmtId="0" fontId="0" fillId="37" borderId="14" xfId="0" applyFill="1" applyBorder="1" applyAlignment="1">
      <alignment vertical="top"/>
    </xf>
    <xf numFmtId="0" fontId="10" fillId="0" borderId="10" xfId="0" applyFont="1" applyFill="1" applyBorder="1" applyAlignment="1">
      <alignment horizontal="left"/>
    </xf>
    <xf numFmtId="0" fontId="5" fillId="0" borderId="26" xfId="0" applyFont="1" applyFill="1" applyBorder="1" applyAlignment="1">
      <alignment horizontal="left"/>
    </xf>
    <xf numFmtId="0" fontId="10" fillId="0" borderId="21" xfId="0" applyFont="1" applyFill="1" applyBorder="1" applyAlignment="1">
      <alignment horizontal="center"/>
    </xf>
    <xf numFmtId="0" fontId="10" fillId="0" borderId="22" xfId="0" applyFont="1" applyFill="1" applyBorder="1" applyAlignment="1">
      <alignment horizontal="center"/>
    </xf>
    <xf numFmtId="0" fontId="25" fillId="0" borderId="0" xfId="0" applyFont="1" applyBorder="1" applyAlignment="1" applyProtection="1">
      <alignment/>
      <protection/>
    </xf>
    <xf numFmtId="0" fontId="25" fillId="4" borderId="13" xfId="0" applyFont="1" applyFill="1" applyBorder="1" applyAlignment="1" applyProtection="1">
      <alignment/>
      <protection/>
    </xf>
    <xf numFmtId="0" fontId="25" fillId="4" borderId="0" xfId="0" applyFont="1" applyFill="1" applyBorder="1" applyAlignment="1" applyProtection="1">
      <alignment/>
      <protection/>
    </xf>
    <xf numFmtId="0" fontId="25" fillId="4" borderId="14" xfId="0" applyFont="1" applyFill="1" applyBorder="1" applyAlignment="1" applyProtection="1">
      <alignment/>
      <protection/>
    </xf>
    <xf numFmtId="0" fontId="25" fillId="37" borderId="0" xfId="0" applyFont="1" applyFill="1" applyBorder="1" applyAlignment="1" applyProtection="1">
      <alignment/>
      <protection/>
    </xf>
    <xf numFmtId="0" fontId="27" fillId="0" borderId="0" xfId="0" applyFont="1" applyFill="1" applyBorder="1" applyAlignment="1" applyProtection="1">
      <alignment horizontal="center"/>
      <protection/>
    </xf>
    <xf numFmtId="0" fontId="25" fillId="33" borderId="0" xfId="0" applyFont="1" applyFill="1" applyBorder="1" applyAlignment="1" applyProtection="1">
      <alignment horizontal="center"/>
      <protection/>
    </xf>
    <xf numFmtId="0" fontId="25" fillId="0" borderId="0" xfId="0" applyFont="1" applyFill="1" applyBorder="1" applyAlignment="1" applyProtection="1">
      <alignment vertical="center"/>
      <protection/>
    </xf>
    <xf numFmtId="0" fontId="30" fillId="0" borderId="0" xfId="0"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30" fillId="0" borderId="0" xfId="0" applyFont="1" applyFill="1" applyBorder="1" applyAlignment="1" applyProtection="1">
      <alignment horizontal="center"/>
      <protection/>
    </xf>
    <xf numFmtId="0" fontId="25" fillId="0" borderId="0" xfId="0" applyFont="1" applyFill="1" applyBorder="1" applyAlignment="1" applyProtection="1">
      <alignment vertical="top"/>
      <protection/>
    </xf>
    <xf numFmtId="0" fontId="29" fillId="0" borderId="0" xfId="0" applyFont="1" applyFill="1" applyBorder="1" applyAlignment="1" applyProtection="1">
      <alignment horizontal="center" vertical="top"/>
      <protection/>
    </xf>
    <xf numFmtId="0" fontId="29" fillId="0" borderId="0" xfId="0" applyFont="1" applyFill="1" applyBorder="1" applyAlignment="1" applyProtection="1">
      <alignment horizontal="left" vertical="top"/>
      <protection/>
    </xf>
    <xf numFmtId="0" fontId="25" fillId="33" borderId="0" xfId="0" applyFont="1" applyFill="1" applyBorder="1" applyAlignment="1" applyProtection="1">
      <alignment horizontal="center" vertical="center"/>
      <protection/>
    </xf>
    <xf numFmtId="0" fontId="25" fillId="37" borderId="0" xfId="0" applyFont="1" applyFill="1" applyBorder="1" applyAlignment="1" applyProtection="1">
      <alignment vertical="top"/>
      <protection/>
    </xf>
    <xf numFmtId="0" fontId="30" fillId="0" borderId="0" xfId="0" applyFont="1" applyFill="1" applyBorder="1" applyAlignment="1" applyProtection="1">
      <alignment horizontal="center" vertical="top"/>
      <protection/>
    </xf>
    <xf numFmtId="0" fontId="25" fillId="33" borderId="0" xfId="0" applyFont="1" applyFill="1" applyBorder="1" applyAlignment="1" applyProtection="1">
      <alignment vertical="top"/>
      <protection/>
    </xf>
    <xf numFmtId="0" fontId="25" fillId="0" borderId="0" xfId="0" applyFont="1" applyBorder="1" applyAlignment="1" applyProtection="1">
      <alignment vertical="top"/>
      <protection/>
    </xf>
    <xf numFmtId="0" fontId="29" fillId="0" borderId="0" xfId="0" applyFont="1" applyFill="1" applyBorder="1" applyAlignment="1" applyProtection="1">
      <alignment horizontal="left" vertical="top" wrapText="1"/>
      <protection/>
    </xf>
    <xf numFmtId="0" fontId="29" fillId="0" borderId="0" xfId="0" applyFont="1" applyFill="1" applyBorder="1" applyAlignment="1" applyProtection="1">
      <alignment horizontal="center"/>
      <protection/>
    </xf>
    <xf numFmtId="0" fontId="26" fillId="0" borderId="0" xfId="0" applyFont="1" applyFill="1" applyBorder="1" applyAlignment="1" applyProtection="1">
      <alignment horizontal="left" wrapText="1"/>
      <protection/>
    </xf>
    <xf numFmtId="0" fontId="25" fillId="0" borderId="0" xfId="0" applyFont="1" applyFill="1" applyBorder="1" applyAlignment="1" applyProtection="1">
      <alignment horizontal="left"/>
      <protection/>
    </xf>
    <xf numFmtId="0" fontId="27" fillId="4" borderId="0" xfId="0" applyFont="1" applyFill="1" applyBorder="1" applyAlignment="1" applyProtection="1">
      <alignment horizontal="right"/>
      <protection/>
    </xf>
    <xf numFmtId="14" fontId="32" fillId="4" borderId="0" xfId="0" applyNumberFormat="1" applyFont="1" applyFill="1" applyBorder="1" applyAlignment="1" applyProtection="1">
      <alignment/>
      <protection/>
    </xf>
    <xf numFmtId="0" fontId="27" fillId="4" borderId="0" xfId="0" applyFont="1" applyFill="1" applyBorder="1" applyAlignment="1" applyProtection="1">
      <alignment horizontal="left" wrapText="1"/>
      <protection/>
    </xf>
    <xf numFmtId="0" fontId="28" fillId="0" borderId="0" xfId="0" applyFont="1" applyFill="1" applyBorder="1" applyAlignment="1" applyProtection="1">
      <alignment horizontal="left" vertical="top"/>
      <protection/>
    </xf>
    <xf numFmtId="0" fontId="29" fillId="0" borderId="0" xfId="0" applyFont="1" applyFill="1" applyBorder="1" applyAlignment="1" applyProtection="1">
      <alignment horizontal="left"/>
      <protection/>
    </xf>
    <xf numFmtId="0" fontId="25" fillId="0" borderId="0" xfId="0" applyFont="1" applyFill="1" applyBorder="1" applyAlignment="1" applyProtection="1">
      <alignment/>
      <protection/>
    </xf>
    <xf numFmtId="0" fontId="27" fillId="0" borderId="13" xfId="0" applyFont="1" applyFill="1" applyBorder="1" applyAlignment="1" applyProtection="1">
      <alignment horizontal="left" vertical="center"/>
      <protection/>
    </xf>
    <xf numFmtId="0" fontId="27" fillId="0" borderId="14" xfId="0" applyFont="1" applyFill="1" applyBorder="1" applyAlignment="1" applyProtection="1">
      <alignment horizontal="center"/>
      <protection/>
    </xf>
    <xf numFmtId="0" fontId="30" fillId="0" borderId="14" xfId="0" applyFont="1" applyFill="1" applyBorder="1" applyAlignment="1" applyProtection="1">
      <alignment horizontal="center" vertical="center"/>
      <protection/>
    </xf>
    <xf numFmtId="0" fontId="30" fillId="0" borderId="14" xfId="0" applyFont="1" applyFill="1" applyBorder="1" applyAlignment="1" applyProtection="1">
      <alignment horizontal="center"/>
      <protection/>
    </xf>
    <xf numFmtId="0" fontId="27" fillId="0" borderId="13" xfId="0" applyFont="1" applyFill="1" applyBorder="1" applyAlignment="1" applyProtection="1">
      <alignment vertical="center"/>
      <protection/>
    </xf>
    <xf numFmtId="0" fontId="29" fillId="0" borderId="14" xfId="0" applyFont="1" applyFill="1" applyBorder="1" applyAlignment="1" applyProtection="1">
      <alignment horizontal="left" vertical="top"/>
      <protection/>
    </xf>
    <xf numFmtId="0" fontId="31" fillId="0" borderId="13" xfId="0" applyFont="1" applyFill="1" applyBorder="1" applyAlignment="1" applyProtection="1">
      <alignment horizontal="right" vertical="top"/>
      <protection/>
    </xf>
    <xf numFmtId="0" fontId="30" fillId="0" borderId="14" xfId="0" applyFont="1" applyFill="1" applyBorder="1" applyAlignment="1" applyProtection="1">
      <alignment horizontal="center" vertical="top"/>
      <protection/>
    </xf>
    <xf numFmtId="0" fontId="27" fillId="0" borderId="13" xfId="0" applyFont="1" applyFill="1" applyBorder="1" applyAlignment="1" applyProtection="1">
      <alignment horizontal="left" vertical="top"/>
      <protection/>
    </xf>
    <xf numFmtId="0" fontId="25" fillId="0" borderId="14" xfId="0" applyFont="1" applyFill="1" applyBorder="1" applyAlignment="1" applyProtection="1">
      <alignment horizontal="left" vertical="top" wrapText="1"/>
      <protection/>
    </xf>
    <xf numFmtId="0" fontId="27" fillId="0" borderId="13" xfId="0" applyFont="1" applyFill="1" applyBorder="1" applyAlignment="1" applyProtection="1">
      <alignment/>
      <protection/>
    </xf>
    <xf numFmtId="0" fontId="29" fillId="0" borderId="14" xfId="0" applyFont="1" applyFill="1" applyBorder="1" applyAlignment="1" applyProtection="1">
      <alignment horizontal="left"/>
      <protection/>
    </xf>
    <xf numFmtId="0" fontId="29" fillId="0" borderId="14" xfId="0" applyFont="1" applyFill="1" applyBorder="1" applyAlignment="1" applyProtection="1">
      <alignment horizontal="center"/>
      <protection/>
    </xf>
    <xf numFmtId="0" fontId="28" fillId="0" borderId="13" xfId="0" applyFont="1" applyFill="1" applyBorder="1" applyAlignment="1" applyProtection="1">
      <alignment horizontal="right" vertical="top"/>
      <protection/>
    </xf>
    <xf numFmtId="0" fontId="26" fillId="0" borderId="11" xfId="0" applyFont="1" applyFill="1" applyBorder="1" applyAlignment="1" applyProtection="1">
      <alignment horizontal="left" wrapText="1"/>
      <protection/>
    </xf>
    <xf numFmtId="0" fontId="25" fillId="0" borderId="15" xfId="0" applyFont="1" applyFill="1" applyBorder="1" applyAlignment="1" applyProtection="1">
      <alignment horizontal="left"/>
      <protection/>
    </xf>
    <xf numFmtId="0" fontId="25" fillId="0" borderId="16" xfId="0" applyFont="1" applyFill="1" applyBorder="1" applyAlignment="1" applyProtection="1">
      <alignment horizontal="left"/>
      <protection/>
    </xf>
    <xf numFmtId="0" fontId="25" fillId="4" borderId="17" xfId="0" applyFont="1" applyFill="1" applyBorder="1" applyAlignment="1" applyProtection="1">
      <alignment/>
      <protection/>
    </xf>
    <xf numFmtId="0" fontId="25" fillId="38" borderId="10" xfId="0" applyFont="1" applyFill="1" applyBorder="1" applyAlignment="1" applyProtection="1">
      <alignment/>
      <protection/>
    </xf>
    <xf numFmtId="0" fontId="25" fillId="38" borderId="26" xfId="0" applyFont="1" applyFill="1" applyBorder="1" applyAlignment="1" applyProtection="1">
      <alignment/>
      <protection/>
    </xf>
    <xf numFmtId="0" fontId="25" fillId="38" borderId="12" xfId="0" applyFont="1" applyFill="1" applyBorder="1" applyAlignment="1" applyProtection="1">
      <alignment/>
      <protection/>
    </xf>
    <xf numFmtId="0" fontId="25" fillId="38" borderId="13" xfId="0" applyFont="1" applyFill="1" applyBorder="1" applyAlignment="1" applyProtection="1">
      <alignment/>
      <protection/>
    </xf>
    <xf numFmtId="0" fontId="25" fillId="38" borderId="0" xfId="0" applyFont="1" applyFill="1" applyBorder="1" applyAlignment="1" applyProtection="1">
      <alignment/>
      <protection/>
    </xf>
    <xf numFmtId="0" fontId="25" fillId="38" borderId="14" xfId="0" applyFont="1" applyFill="1" applyBorder="1" applyAlignment="1" applyProtection="1">
      <alignment/>
      <protection/>
    </xf>
    <xf numFmtId="0" fontId="28" fillId="38" borderId="14" xfId="0" applyFont="1" applyFill="1" applyBorder="1" applyAlignment="1" applyProtection="1">
      <alignment/>
      <protection/>
    </xf>
    <xf numFmtId="0" fontId="27" fillId="38" borderId="14" xfId="0" applyFont="1" applyFill="1" applyBorder="1" applyAlignment="1" applyProtection="1">
      <alignment horizontal="center"/>
      <protection/>
    </xf>
    <xf numFmtId="0" fontId="30" fillId="38" borderId="14" xfId="0" applyFont="1" applyFill="1" applyBorder="1" applyAlignment="1" applyProtection="1">
      <alignment horizontal="center" vertical="center"/>
      <protection/>
    </xf>
    <xf numFmtId="0" fontId="30" fillId="38" borderId="14" xfId="0" applyFont="1" applyFill="1" applyBorder="1" applyAlignment="1" applyProtection="1">
      <alignment horizontal="center"/>
      <protection/>
    </xf>
    <xf numFmtId="0" fontId="29" fillId="38" borderId="14" xfId="0" applyFont="1" applyFill="1" applyBorder="1" applyAlignment="1" applyProtection="1">
      <alignment horizontal="left" vertical="top"/>
      <protection/>
    </xf>
    <xf numFmtId="0" fontId="30" fillId="38" borderId="14" xfId="0" applyFont="1" applyFill="1" applyBorder="1" applyAlignment="1" applyProtection="1">
      <alignment horizontal="center" vertical="top"/>
      <protection/>
    </xf>
    <xf numFmtId="0" fontId="25" fillId="38" borderId="14" xfId="0" applyFont="1" applyFill="1" applyBorder="1" applyAlignment="1" applyProtection="1">
      <alignment horizontal="left" vertical="top" wrapText="1"/>
      <protection/>
    </xf>
    <xf numFmtId="0" fontId="29" fillId="38" borderId="14" xfId="0" applyFont="1" applyFill="1" applyBorder="1" applyAlignment="1" applyProtection="1">
      <alignment horizontal="left"/>
      <protection/>
    </xf>
    <xf numFmtId="0" fontId="29" fillId="38" borderId="14" xfId="0" applyFont="1" applyFill="1" applyBorder="1" applyAlignment="1" applyProtection="1">
      <alignment horizontal="center"/>
      <protection/>
    </xf>
    <xf numFmtId="0" fontId="25" fillId="38" borderId="14" xfId="0" applyFont="1" applyFill="1" applyBorder="1" applyAlignment="1" applyProtection="1">
      <alignment horizontal="left" vertical="top"/>
      <protection/>
    </xf>
    <xf numFmtId="0" fontId="25" fillId="38" borderId="14" xfId="0" applyFont="1" applyFill="1" applyBorder="1" applyAlignment="1" applyProtection="1">
      <alignment horizontal="left"/>
      <protection/>
    </xf>
    <xf numFmtId="0" fontId="26" fillId="38" borderId="14" xfId="0" applyFont="1" applyFill="1" applyBorder="1" applyAlignment="1" applyProtection="1">
      <alignment/>
      <protection/>
    </xf>
    <xf numFmtId="0" fontId="27" fillId="38" borderId="30" xfId="0" applyFont="1" applyFill="1" applyBorder="1" applyAlignment="1" applyProtection="1">
      <alignment horizontal="center"/>
      <protection/>
    </xf>
    <xf numFmtId="0" fontId="34" fillId="38" borderId="14" xfId="0" applyFont="1" applyFill="1" applyBorder="1" applyAlignment="1" applyProtection="1">
      <alignment/>
      <protection/>
    </xf>
    <xf numFmtId="14" fontId="32" fillId="38" borderId="14" xfId="0" applyNumberFormat="1" applyFont="1" applyFill="1" applyBorder="1" applyAlignment="1" applyProtection="1">
      <alignment/>
      <protection/>
    </xf>
    <xf numFmtId="0" fontId="27" fillId="38" borderId="14" xfId="0" applyFont="1" applyFill="1" applyBorder="1" applyAlignment="1" applyProtection="1">
      <alignment horizontal="right"/>
      <protection/>
    </xf>
    <xf numFmtId="0" fontId="30" fillId="38" borderId="0" xfId="0" applyFont="1" applyFill="1" applyBorder="1" applyAlignment="1" applyProtection="1">
      <alignment horizontal="center"/>
      <protection/>
    </xf>
    <xf numFmtId="0" fontId="25" fillId="38" borderId="13" xfId="0" applyFont="1" applyFill="1" applyBorder="1" applyAlignment="1" applyProtection="1">
      <alignment vertical="top"/>
      <protection/>
    </xf>
    <xf numFmtId="0" fontId="25" fillId="38" borderId="0" xfId="0" applyFont="1" applyFill="1" applyBorder="1" applyAlignment="1" applyProtection="1">
      <alignment horizontal="left"/>
      <protection/>
    </xf>
    <xf numFmtId="0" fontId="32" fillId="38" borderId="0" xfId="0" applyFont="1" applyFill="1" applyBorder="1" applyAlignment="1" applyProtection="1">
      <alignment/>
      <protection/>
    </xf>
    <xf numFmtId="0" fontId="26" fillId="38" borderId="0" xfId="0" applyFont="1" applyFill="1" applyBorder="1" applyAlignment="1" applyProtection="1">
      <alignment/>
      <protection/>
    </xf>
    <xf numFmtId="0" fontId="27" fillId="38" borderId="0" xfId="0" applyFont="1" applyFill="1" applyBorder="1" applyAlignment="1" applyProtection="1">
      <alignment horizontal="left"/>
      <protection/>
    </xf>
    <xf numFmtId="0" fontId="30" fillId="38" borderId="31" xfId="0" applyFont="1" applyFill="1" applyBorder="1" applyAlignment="1" applyProtection="1">
      <alignment horizontal="center"/>
      <protection/>
    </xf>
    <xf numFmtId="0" fontId="27" fillId="38" borderId="14" xfId="0" applyFont="1" applyFill="1" applyBorder="1" applyAlignment="1" applyProtection="1">
      <alignment horizontal="left"/>
      <protection/>
    </xf>
    <xf numFmtId="0" fontId="25" fillId="38" borderId="17" xfId="0" applyFont="1" applyFill="1" applyBorder="1" applyAlignment="1" applyProtection="1">
      <alignment horizontal="left"/>
      <protection/>
    </xf>
    <xf numFmtId="0" fontId="25" fillId="38" borderId="18" xfId="0" applyFont="1" applyFill="1" applyBorder="1" applyAlignment="1" applyProtection="1">
      <alignment/>
      <protection/>
    </xf>
    <xf numFmtId="0" fontId="25" fillId="38" borderId="18" xfId="0" applyFont="1" applyFill="1" applyBorder="1" applyAlignment="1" applyProtection="1">
      <alignment horizontal="left"/>
      <protection/>
    </xf>
    <xf numFmtId="0" fontId="29" fillId="38" borderId="0" xfId="0" applyFont="1" applyFill="1" applyBorder="1" applyAlignment="1" applyProtection="1">
      <alignment/>
      <protection/>
    </xf>
    <xf numFmtId="0" fontId="29" fillId="38" borderId="18" xfId="0" applyFont="1" applyFill="1" applyBorder="1" applyAlignment="1" applyProtection="1">
      <alignment/>
      <protection/>
    </xf>
    <xf numFmtId="0" fontId="27" fillId="38" borderId="0" xfId="0" applyFont="1" applyFill="1" applyBorder="1" applyAlignment="1" applyProtection="1">
      <alignment wrapText="1"/>
      <protection/>
    </xf>
    <xf numFmtId="0" fontId="27" fillId="38" borderId="0" xfId="0" applyFont="1" applyFill="1" applyBorder="1" applyAlignment="1" applyProtection="1">
      <alignment/>
      <protection/>
    </xf>
    <xf numFmtId="0" fontId="27" fillId="38" borderId="23" xfId="0" applyFont="1" applyFill="1" applyBorder="1" applyAlignment="1" applyProtection="1">
      <alignment/>
      <protection/>
    </xf>
    <xf numFmtId="0" fontId="25" fillId="38" borderId="20" xfId="0" applyFont="1" applyFill="1" applyBorder="1" applyAlignment="1" applyProtection="1">
      <alignment/>
      <protection/>
    </xf>
    <xf numFmtId="0" fontId="29" fillId="38" borderId="25" xfId="0" applyFont="1" applyFill="1" applyBorder="1" applyAlignment="1" applyProtection="1">
      <alignment horizontal="left"/>
      <protection/>
    </xf>
    <xf numFmtId="0" fontId="23" fillId="0" borderId="32" xfId="0" applyFont="1" applyFill="1" applyBorder="1" applyAlignment="1" applyProtection="1">
      <alignment vertical="center" wrapText="1"/>
      <protection/>
    </xf>
    <xf numFmtId="0" fontId="5" fillId="0" borderId="24" xfId="0" applyFont="1" applyFill="1" applyBorder="1" applyAlignment="1">
      <alignment horizontal="left" wrapText="1"/>
    </xf>
    <xf numFmtId="0" fontId="0" fillId="0" borderId="23" xfId="0" applyFill="1" applyBorder="1" applyAlignment="1">
      <alignment horizontal="left"/>
    </xf>
    <xf numFmtId="0" fontId="0" fillId="0" borderId="29" xfId="0" applyFill="1" applyBorder="1" applyAlignment="1">
      <alignment horizontal="left"/>
    </xf>
    <xf numFmtId="0" fontId="6" fillId="0" borderId="28" xfId="0" applyFont="1" applyFill="1" applyBorder="1" applyAlignment="1">
      <alignment horizontal="left" vertical="top"/>
    </xf>
    <xf numFmtId="0" fontId="6" fillId="0" borderId="18" xfId="0" applyFont="1" applyFill="1" applyBorder="1" applyAlignment="1">
      <alignment horizontal="left" vertical="top"/>
    </xf>
    <xf numFmtId="0" fontId="6" fillId="0" borderId="19" xfId="0" applyFont="1" applyFill="1" applyBorder="1" applyAlignment="1">
      <alignment horizontal="left" vertical="top"/>
    </xf>
    <xf numFmtId="0" fontId="6" fillId="0" borderId="33" xfId="0" applyFont="1" applyFill="1" applyBorder="1" applyAlignment="1">
      <alignment horizontal="left" vertical="top"/>
    </xf>
    <xf numFmtId="0" fontId="6" fillId="0" borderId="34" xfId="0" applyFont="1" applyFill="1" applyBorder="1" applyAlignment="1">
      <alignment horizontal="left" vertical="top"/>
    </xf>
    <xf numFmtId="0" fontId="6" fillId="0" borderId="35" xfId="0" applyFont="1" applyFill="1" applyBorder="1" applyAlignment="1">
      <alignment horizontal="left" vertical="top"/>
    </xf>
    <xf numFmtId="0" fontId="10" fillId="33" borderId="15" xfId="0" applyFont="1" applyFill="1" applyBorder="1" applyAlignment="1">
      <alignment horizontal="left"/>
    </xf>
    <xf numFmtId="0" fontId="1" fillId="33" borderId="26" xfId="0" applyFont="1" applyFill="1" applyBorder="1" applyAlignment="1">
      <alignment horizontal="center"/>
    </xf>
    <xf numFmtId="0" fontId="10" fillId="0" borderId="36" xfId="0" applyFont="1" applyBorder="1" applyAlignment="1">
      <alignment horizontal="left"/>
    </xf>
    <xf numFmtId="0" fontId="5" fillId="0" borderId="37" xfId="0" applyFont="1" applyBorder="1" applyAlignment="1">
      <alignment horizontal="left"/>
    </xf>
    <xf numFmtId="0" fontId="5" fillId="0" borderId="38" xfId="0" applyFont="1" applyBorder="1" applyAlignment="1">
      <alignment horizontal="left"/>
    </xf>
    <xf numFmtId="0" fontId="6" fillId="33" borderId="15" xfId="0" applyFont="1" applyFill="1" applyBorder="1" applyAlignment="1">
      <alignment horizontal="left"/>
    </xf>
    <xf numFmtId="0" fontId="5" fillId="33" borderId="0" xfId="0" applyFont="1" applyFill="1" applyBorder="1" applyAlignment="1">
      <alignment horizontal="left"/>
    </xf>
    <xf numFmtId="0" fontId="0" fillId="0" borderId="0" xfId="0" applyFont="1" applyAlignment="1">
      <alignment/>
    </xf>
    <xf numFmtId="0" fontId="10" fillId="33" borderId="0" xfId="0" applyFont="1" applyFill="1" applyAlignment="1">
      <alignment horizontal="left" wrapText="1"/>
    </xf>
    <xf numFmtId="0" fontId="0" fillId="0" borderId="0" xfId="0" applyAlignment="1">
      <alignment horizontal="left" wrapText="1"/>
    </xf>
    <xf numFmtId="0" fontId="11" fillId="0" borderId="10" xfId="0" applyFont="1" applyFill="1" applyBorder="1" applyAlignment="1">
      <alignment horizontal="left"/>
    </xf>
    <xf numFmtId="0" fontId="11" fillId="0" borderId="26" xfId="0" applyFont="1" applyFill="1" applyBorder="1" applyAlignment="1">
      <alignment horizontal="left"/>
    </xf>
    <xf numFmtId="0" fontId="11" fillId="0" borderId="12" xfId="0" applyFont="1" applyFill="1" applyBorder="1" applyAlignment="1">
      <alignment horizontal="left"/>
    </xf>
    <xf numFmtId="0" fontId="11" fillId="0" borderId="13" xfId="0" applyFont="1" applyFill="1" applyBorder="1" applyAlignment="1">
      <alignment horizontal="left"/>
    </xf>
    <xf numFmtId="0" fontId="11" fillId="0" borderId="0" xfId="0" applyFont="1" applyFill="1" applyBorder="1" applyAlignment="1">
      <alignment horizontal="left"/>
    </xf>
    <xf numFmtId="0" fontId="11" fillId="0" borderId="14" xfId="0" applyFont="1" applyFill="1" applyBorder="1" applyAlignment="1">
      <alignment horizontal="left"/>
    </xf>
    <xf numFmtId="0" fontId="11" fillId="0" borderId="11" xfId="0" applyFont="1" applyFill="1" applyBorder="1" applyAlignment="1">
      <alignment horizontal="left"/>
    </xf>
    <xf numFmtId="0" fontId="11" fillId="0" borderId="15" xfId="0" applyFont="1" applyFill="1" applyBorder="1" applyAlignment="1">
      <alignment horizontal="left"/>
    </xf>
    <xf numFmtId="0" fontId="11" fillId="0" borderId="16" xfId="0" applyFont="1" applyFill="1" applyBorder="1" applyAlignment="1">
      <alignment horizontal="left"/>
    </xf>
    <xf numFmtId="0" fontId="11" fillId="33" borderId="0" xfId="0" applyFont="1" applyFill="1" applyBorder="1" applyAlignment="1">
      <alignment horizontal="left"/>
    </xf>
    <xf numFmtId="0" fontId="11" fillId="33" borderId="26" xfId="0" applyFont="1" applyFill="1" applyBorder="1" applyAlignment="1">
      <alignment horizontal="left"/>
    </xf>
    <xf numFmtId="0" fontId="11" fillId="0" borderId="13" xfId="0" applyFont="1" applyBorder="1" applyAlignment="1">
      <alignment horizontal="left"/>
    </xf>
    <xf numFmtId="0" fontId="11" fillId="0" borderId="0" xfId="0" applyFont="1" applyBorder="1" applyAlignment="1">
      <alignment horizontal="left"/>
    </xf>
    <xf numFmtId="0" fontId="11" fillId="0" borderId="14" xfId="0" applyFont="1" applyBorder="1" applyAlignment="1">
      <alignment horizontal="left"/>
    </xf>
    <xf numFmtId="0" fontId="11" fillId="0" borderId="39" xfId="0" applyFont="1" applyFill="1" applyBorder="1" applyAlignment="1">
      <alignment horizontal="left"/>
    </xf>
    <xf numFmtId="0" fontId="11" fillId="0" borderId="21" xfId="0" applyFont="1" applyFill="1" applyBorder="1" applyAlignment="1">
      <alignment horizontal="left"/>
    </xf>
    <xf numFmtId="0" fontId="11" fillId="0" borderId="22" xfId="0" applyFont="1" applyFill="1" applyBorder="1" applyAlignment="1">
      <alignment horizontal="left"/>
    </xf>
    <xf numFmtId="0" fontId="5" fillId="34" borderId="34" xfId="0" applyFont="1" applyFill="1" applyBorder="1" applyAlignment="1">
      <alignment horizontal="center"/>
    </xf>
    <xf numFmtId="0" fontId="5" fillId="34" borderId="35" xfId="0" applyFont="1" applyFill="1" applyBorder="1" applyAlignment="1">
      <alignment horizontal="center"/>
    </xf>
    <xf numFmtId="0" fontId="12" fillId="35" borderId="40" xfId="0" applyFont="1" applyFill="1" applyBorder="1" applyAlignment="1">
      <alignment horizontal="center"/>
    </xf>
    <xf numFmtId="0" fontId="7" fillId="35" borderId="34" xfId="0" applyFont="1" applyFill="1" applyBorder="1" applyAlignment="1">
      <alignment horizontal="center"/>
    </xf>
    <xf numFmtId="0" fontId="8" fillId="35" borderId="17" xfId="0" applyFont="1" applyFill="1" applyBorder="1" applyAlignment="1">
      <alignment/>
    </xf>
    <xf numFmtId="0" fontId="1" fillId="37" borderId="26" xfId="0" applyFont="1" applyFill="1" applyBorder="1" applyAlignment="1">
      <alignment horizontal="center"/>
    </xf>
    <xf numFmtId="0" fontId="0" fillId="0" borderId="23" xfId="0" applyFont="1" applyFill="1" applyBorder="1" applyAlignment="1">
      <alignment horizontal="left"/>
    </xf>
    <xf numFmtId="0" fontId="0" fillId="0" borderId="29" xfId="0" applyFont="1" applyFill="1" applyBorder="1" applyAlignment="1">
      <alignment horizontal="left"/>
    </xf>
    <xf numFmtId="0" fontId="10" fillId="0" borderId="28" xfId="0" applyFont="1" applyBorder="1" applyAlignment="1">
      <alignment horizontal="left"/>
    </xf>
    <xf numFmtId="0" fontId="10" fillId="0" borderId="18" xfId="0" applyFont="1" applyBorder="1" applyAlignment="1">
      <alignment horizontal="left"/>
    </xf>
    <xf numFmtId="0" fontId="17" fillId="33" borderId="0" xfId="0" applyFont="1" applyFill="1" applyBorder="1" applyAlignment="1">
      <alignment horizontal="left"/>
    </xf>
    <xf numFmtId="0" fontId="18" fillId="0" borderId="0" xfId="0" applyFont="1" applyAlignment="1">
      <alignment/>
    </xf>
    <xf numFmtId="0" fontId="5" fillId="36" borderId="34" xfId="0" applyFont="1" applyFill="1" applyBorder="1" applyAlignment="1">
      <alignment horizontal="center"/>
    </xf>
    <xf numFmtId="0" fontId="5" fillId="36" borderId="35" xfId="0" applyFont="1" applyFill="1" applyBorder="1" applyAlignment="1">
      <alignment horizontal="center"/>
    </xf>
    <xf numFmtId="0" fontId="27" fillId="0" borderId="13" xfId="0" applyFont="1" applyFill="1" applyBorder="1" applyAlignment="1" applyProtection="1">
      <alignment horizontal="left" vertical="center"/>
      <protection/>
    </xf>
    <xf numFmtId="0" fontId="27" fillId="0" borderId="0" xfId="0" applyFont="1" applyFill="1" applyBorder="1" applyAlignment="1" applyProtection="1">
      <alignment horizontal="left" vertical="center"/>
      <protection/>
    </xf>
    <xf numFmtId="0" fontId="27" fillId="33" borderId="41" xfId="0" applyFont="1" applyFill="1" applyBorder="1" applyAlignment="1" applyProtection="1">
      <alignment horizontal="center" vertical="center"/>
      <protection/>
    </xf>
    <xf numFmtId="0" fontId="27" fillId="33" borderId="42" xfId="0" applyFont="1" applyFill="1" applyBorder="1" applyAlignment="1" applyProtection="1">
      <alignment horizontal="center" vertical="center"/>
      <protection/>
    </xf>
    <xf numFmtId="0" fontId="27" fillId="33" borderId="43" xfId="0" applyFont="1" applyFill="1" applyBorder="1" applyAlignment="1" applyProtection="1">
      <alignment horizontal="center" vertical="center"/>
      <protection/>
    </xf>
    <xf numFmtId="0" fontId="26" fillId="38" borderId="44" xfId="0" applyFont="1" applyFill="1" applyBorder="1" applyAlignment="1" applyProtection="1">
      <alignment horizontal="left" vertical="center"/>
      <protection/>
    </xf>
    <xf numFmtId="0" fontId="27" fillId="38" borderId="0" xfId="0" applyFont="1" applyFill="1" applyBorder="1" applyAlignment="1" applyProtection="1">
      <alignment horizontal="right" vertical="center"/>
      <protection/>
    </xf>
    <xf numFmtId="0" fontId="35" fillId="0" borderId="0" xfId="0" applyFont="1" applyFill="1" applyBorder="1" applyAlignment="1" applyProtection="1">
      <alignment horizontal="left" vertical="center" wrapText="1"/>
      <protection/>
    </xf>
    <xf numFmtId="0" fontId="35" fillId="0" borderId="0" xfId="0" applyFont="1" applyFill="1" applyBorder="1" applyAlignment="1" applyProtection="1">
      <alignment horizontal="left" vertical="center"/>
      <protection/>
    </xf>
    <xf numFmtId="0" fontId="29" fillId="0" borderId="0" xfId="0" applyFont="1" applyFill="1" applyBorder="1" applyAlignment="1" applyProtection="1">
      <alignment horizontal="left"/>
      <protection/>
    </xf>
    <xf numFmtId="0" fontId="29" fillId="38" borderId="17" xfId="0" applyFont="1" applyFill="1" applyBorder="1" applyAlignment="1" applyProtection="1">
      <alignment horizontal="left"/>
      <protection/>
    </xf>
    <xf numFmtId="0" fontId="28" fillId="0" borderId="0" xfId="0" applyFont="1" applyFill="1" applyBorder="1" applyAlignment="1" applyProtection="1">
      <alignment horizontal="left" vertical="top"/>
      <protection/>
    </xf>
    <xf numFmtId="0" fontId="27" fillId="38" borderId="0" xfId="0" applyFont="1" applyFill="1" applyBorder="1" applyAlignment="1" applyProtection="1">
      <alignment horizontal="left"/>
      <protection/>
    </xf>
    <xf numFmtId="0" fontId="25" fillId="33" borderId="0" xfId="0" applyFont="1" applyFill="1" applyBorder="1" applyAlignment="1" applyProtection="1">
      <alignment horizontal="center" vertical="center"/>
      <protection/>
    </xf>
    <xf numFmtId="0" fontId="26" fillId="0" borderId="13" xfId="0" applyFont="1" applyFill="1" applyBorder="1" applyAlignment="1" applyProtection="1">
      <alignment horizontal="left" vertical="top" wrapText="1"/>
      <protection/>
    </xf>
    <xf numFmtId="0" fontId="25" fillId="0" borderId="0" xfId="0" applyFont="1" applyFill="1" applyBorder="1" applyAlignment="1" applyProtection="1">
      <alignment horizontal="left" vertical="top"/>
      <protection/>
    </xf>
    <xf numFmtId="0" fontId="25" fillId="0" borderId="14" xfId="0" applyFont="1" applyFill="1" applyBorder="1" applyAlignment="1" applyProtection="1">
      <alignment horizontal="left" vertical="top"/>
      <protection/>
    </xf>
    <xf numFmtId="0" fontId="26" fillId="0" borderId="0" xfId="0" applyFont="1" applyFill="1" applyBorder="1" applyAlignment="1" applyProtection="1">
      <alignment horizontal="left" vertical="center"/>
      <protection/>
    </xf>
    <xf numFmtId="0" fontId="24" fillId="0" borderId="45" xfId="0" applyFont="1" applyFill="1" applyBorder="1" applyAlignment="1" applyProtection="1">
      <alignment horizontal="center" vertical="top" wrapText="1"/>
      <protection/>
    </xf>
    <xf numFmtId="0" fontId="24" fillId="0" borderId="45" xfId="0" applyFont="1" applyFill="1" applyBorder="1" applyAlignment="1" applyProtection="1">
      <alignment horizontal="center" vertical="top"/>
      <protection/>
    </xf>
    <xf numFmtId="0" fontId="24" fillId="0" borderId="27" xfId="0" applyFont="1" applyFill="1" applyBorder="1" applyAlignment="1" applyProtection="1">
      <alignment horizontal="center" vertical="top"/>
      <protection/>
    </xf>
    <xf numFmtId="0" fontId="29" fillId="38" borderId="0" xfId="0" applyFont="1" applyFill="1" applyBorder="1" applyAlignment="1" applyProtection="1">
      <alignment horizontal="left" vertical="center" wrapText="1"/>
      <protection/>
    </xf>
    <xf numFmtId="0" fontId="25" fillId="38" borderId="0" xfId="0" applyFont="1" applyFill="1" applyBorder="1" applyAlignment="1" applyProtection="1">
      <alignment horizontal="left" vertical="center" wrapText="1"/>
      <protection/>
    </xf>
    <xf numFmtId="0" fontId="25" fillId="38" borderId="17" xfId="0" applyFont="1" applyFill="1" applyBorder="1" applyAlignment="1" applyProtection="1">
      <alignment horizontal="center"/>
      <protection/>
    </xf>
    <xf numFmtId="0" fontId="33" fillId="38" borderId="31" xfId="0" applyFont="1" applyFill="1" applyBorder="1" applyAlignment="1" applyProtection="1">
      <alignment horizontal="left"/>
      <protection/>
    </xf>
    <xf numFmtId="0" fontId="34" fillId="38" borderId="31" xfId="0" applyFont="1" applyFill="1" applyBorder="1" applyAlignment="1" applyProtection="1">
      <alignment/>
      <protection/>
    </xf>
    <xf numFmtId="0" fontId="27" fillId="4" borderId="0" xfId="0" applyFont="1" applyFill="1" applyBorder="1" applyAlignment="1" applyProtection="1">
      <alignment horizontal="left" wrapText="1"/>
      <protection/>
    </xf>
    <xf numFmtId="0" fontId="25" fillId="4" borderId="0" xfId="0" applyFont="1" applyFill="1" applyBorder="1" applyAlignment="1" applyProtection="1">
      <alignment horizontal="left" wrapText="1"/>
      <protection/>
    </xf>
    <xf numFmtId="0" fontId="32" fillId="4" borderId="0" xfId="0" applyFont="1"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5">
    <dxf>
      <font>
        <b/>
        <i val="0"/>
        <color indexed="17"/>
      </font>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b/>
        <i val="0"/>
        <color indexed="10"/>
      </font>
    </dxf>
    <dxf>
      <font>
        <b/>
        <i val="0"/>
        <color indexed="10"/>
      </font>
    </dxf>
    <dxf>
      <font>
        <b/>
        <i val="0"/>
        <color indexed="17"/>
      </font>
    </dxf>
    <dxf>
      <font>
        <b/>
        <i val="0"/>
        <color indexed="17"/>
      </font>
    </dxf>
    <dxf>
      <font>
        <b/>
        <i val="0"/>
        <color indexed="10"/>
      </font>
    </dxf>
    <dxf/>
    <dxf>
      <font>
        <b/>
        <i val="0"/>
        <color rgb="FFFF0000"/>
      </font>
      <border/>
    </dxf>
    <dxf>
      <font>
        <b/>
        <i val="0"/>
        <color rgb="FF008000"/>
      </font>
      <border/>
    </dxf>
    <dxf>
      <font>
        <color rgb="FF9C0006"/>
      </font>
      <fill>
        <patternFill>
          <bgColor rgb="FFFFC7CE"/>
        </patternFill>
      </fill>
      <border/>
    </dxf>
    <dxf>
      <font>
        <color rgb="FF006100"/>
      </font>
      <fill>
        <patternFill>
          <bgColor rgb="FFC6EFCE"/>
        </patternFill>
      </fill>
      <border/>
    </dxf>
    <dxf>
      <font>
        <color rgb="FF9C65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hyperlink" Target="https://secure.ethicspoint.com/domain/media/es/gui/41224/index.html" TargetMode="External"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428625</xdr:colOff>
      <xdr:row>3</xdr:row>
      <xdr:rowOff>171450</xdr:rowOff>
    </xdr:to>
    <xdr:pic>
      <xdr:nvPicPr>
        <xdr:cNvPr id="1" name="Picture 36" descr="http://iris/images/logoEcopetrol.jpg"/>
        <xdr:cNvPicPr preferRelativeResize="1">
          <a:picLocks noChangeAspect="1"/>
        </xdr:cNvPicPr>
      </xdr:nvPicPr>
      <xdr:blipFill>
        <a:blip r:embed="rId1"/>
        <a:stretch>
          <a:fillRect/>
        </a:stretch>
      </xdr:blipFill>
      <xdr:spPr>
        <a:xfrm>
          <a:off x="0" y="0"/>
          <a:ext cx="497205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733425</xdr:colOff>
      <xdr:row>38</xdr:row>
      <xdr:rowOff>247650</xdr:rowOff>
    </xdr:from>
    <xdr:ext cx="638175" cy="200025"/>
    <xdr:sp>
      <xdr:nvSpPr>
        <xdr:cNvPr id="1" name="5 CuadroTexto">
          <a:hlinkClick r:id="rId1"/>
        </xdr:cNvPr>
        <xdr:cNvSpPr txBox="1">
          <a:spLocks noChangeArrowheads="1"/>
        </xdr:cNvSpPr>
      </xdr:nvSpPr>
      <xdr:spPr>
        <a:xfrm>
          <a:off x="3733800" y="7181850"/>
          <a:ext cx="638175" cy="200025"/>
        </a:xfrm>
        <a:prstGeom prst="rect">
          <a:avLst/>
        </a:prstGeom>
        <a:solidFill>
          <a:srgbClr val="EBF1DE">
            <a:alpha val="0"/>
          </a:srgbClr>
        </a:solidFill>
        <a:ln w="9525" cmpd="sng">
          <a:noFill/>
        </a:ln>
      </xdr:spPr>
      <xdr:txBody>
        <a:bodyPr vertOverflow="clip" wrap="square" anchor="ctr">
          <a:spAutoFit/>
        </a:bodyPr>
        <a:p>
          <a:pPr algn="l">
            <a:defRPr/>
          </a:pPr>
          <a:r>
            <a:rPr lang="en-US" cap="none" sz="950" b="0" i="0" u="sng" baseline="0">
              <a:solidFill>
                <a:srgbClr val="0066CC"/>
              </a:solidFill>
            </a:rPr>
            <a:t>clic aquí.</a:t>
          </a:r>
        </a:p>
      </xdr:txBody>
    </xdr:sp>
    <xdr:clientData/>
  </xdr:oneCellAnchor>
  <xdr:twoCellAnchor editAs="oneCell">
    <xdr:from>
      <xdr:col>3</xdr:col>
      <xdr:colOff>209550</xdr:colOff>
      <xdr:row>6</xdr:row>
      <xdr:rowOff>38100</xdr:rowOff>
    </xdr:from>
    <xdr:to>
      <xdr:col>3</xdr:col>
      <xdr:colOff>771525</xdr:colOff>
      <xdr:row>6</xdr:row>
      <xdr:rowOff>695325</xdr:rowOff>
    </xdr:to>
    <xdr:pic>
      <xdr:nvPicPr>
        <xdr:cNvPr id="2" name="Imagen 2"/>
        <xdr:cNvPicPr preferRelativeResize="1">
          <a:picLocks noChangeAspect="1"/>
        </xdr:cNvPicPr>
      </xdr:nvPicPr>
      <xdr:blipFill>
        <a:blip r:embed="rId2"/>
        <a:srcRect t="7107" b="4566"/>
        <a:stretch>
          <a:fillRect/>
        </a:stretch>
      </xdr:blipFill>
      <xdr:spPr>
        <a:xfrm>
          <a:off x="657225" y="676275"/>
          <a:ext cx="5619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M49"/>
  <sheetViews>
    <sheetView showGridLines="0" zoomScale="120" zoomScaleNormal="120" zoomScaleSheetLayoutView="120" zoomScalePageLayoutView="0" workbookViewId="0" topLeftCell="A1">
      <selection activeCell="O29" sqref="O29"/>
    </sheetView>
  </sheetViews>
  <sheetFormatPr defaultColWidth="11.00390625" defaultRowHeight="14.25"/>
  <cols>
    <col min="1" max="1" width="3.125" style="0" customWidth="1"/>
    <col min="2" max="2" width="22.625" style="0" customWidth="1"/>
    <col min="3" max="3" width="9.125" style="0" customWidth="1"/>
    <col min="4" max="4" width="10.625" style="0" customWidth="1"/>
    <col min="5" max="5" width="12.25390625" style="0" customWidth="1"/>
    <col min="6" max="6" width="10.625" style="0" customWidth="1"/>
    <col min="7" max="7" width="9.625" style="0" customWidth="1"/>
    <col min="8" max="12" width="10.00390625" style="0" hidden="1" customWidth="1"/>
    <col min="13" max="13" width="3.125" style="0" customWidth="1"/>
    <col min="14" max="14" width="29.875" style="0" customWidth="1"/>
  </cols>
  <sheetData>
    <row r="1" ht="14.25">
      <c r="B1" t="s">
        <v>44</v>
      </c>
    </row>
    <row r="2" ht="15" thickBot="1"/>
    <row r="3" spans="1:13" ht="3" customHeight="1">
      <c r="A3" s="1"/>
      <c r="B3" s="196"/>
      <c r="C3" s="196"/>
      <c r="D3" s="196"/>
      <c r="E3" s="196"/>
      <c r="F3" s="196"/>
      <c r="G3" s="196"/>
      <c r="H3" s="42"/>
      <c r="I3" s="42"/>
      <c r="J3" s="42"/>
      <c r="K3" s="42"/>
      <c r="L3" s="42"/>
      <c r="M3" s="3"/>
    </row>
    <row r="4" spans="1:13" ht="11.25" customHeight="1" thickBot="1">
      <c r="A4" s="4"/>
      <c r="B4" s="30" t="s">
        <v>43</v>
      </c>
      <c r="C4" s="48"/>
      <c r="D4" s="48" t="s">
        <v>5</v>
      </c>
      <c r="E4" s="200"/>
      <c r="F4" s="200"/>
      <c r="G4" s="200"/>
      <c r="H4" s="39"/>
      <c r="I4" s="39"/>
      <c r="J4" s="39"/>
      <c r="K4" s="39"/>
      <c r="L4" s="39"/>
      <c r="M4" s="5"/>
    </row>
    <row r="5" spans="1:13" ht="13.5" customHeight="1" thickBot="1">
      <c r="A5" s="4"/>
      <c r="B5" s="45" t="s">
        <v>8</v>
      </c>
      <c r="C5" s="46" t="s">
        <v>9</v>
      </c>
      <c r="D5" s="46" t="s">
        <v>10</v>
      </c>
      <c r="E5" s="46"/>
      <c r="F5" s="31" t="s">
        <v>0</v>
      </c>
      <c r="G5" s="32" t="s">
        <v>1</v>
      </c>
      <c r="H5" s="50" t="s">
        <v>4</v>
      </c>
      <c r="I5" s="44"/>
      <c r="J5" s="44"/>
      <c r="K5" s="44"/>
      <c r="L5" s="44"/>
      <c r="M5" s="5"/>
    </row>
    <row r="6" spans="1:13" ht="13.5" customHeight="1">
      <c r="A6" s="4"/>
      <c r="B6" s="33" t="s">
        <v>6</v>
      </c>
      <c r="C6" s="12"/>
      <c r="D6" s="10"/>
      <c r="E6" s="10"/>
      <c r="F6" s="13">
        <v>0</v>
      </c>
      <c r="G6" s="14">
        <v>5</v>
      </c>
      <c r="H6" s="5">
        <f>IF(J6=TRUE,5,0)</f>
        <v>0</v>
      </c>
      <c r="I6" s="5" t="b">
        <v>1</v>
      </c>
      <c r="J6" s="5" t="b">
        <v>0</v>
      </c>
      <c r="K6" s="5"/>
      <c r="L6" s="5"/>
      <c r="M6" s="5"/>
    </row>
    <row r="7" spans="1:13" ht="13.5" customHeight="1">
      <c r="A7" s="4"/>
      <c r="B7" s="49" t="s">
        <v>7</v>
      </c>
      <c r="C7" s="12"/>
      <c r="D7" s="11"/>
      <c r="E7" s="11"/>
      <c r="F7" s="13">
        <v>10</v>
      </c>
      <c r="G7" s="14">
        <v>0</v>
      </c>
      <c r="H7" s="5">
        <f>IF(I7=TRUE,10,0)</f>
        <v>0</v>
      </c>
      <c r="I7" s="5" t="b">
        <v>0</v>
      </c>
      <c r="J7" s="5" t="b">
        <v>1</v>
      </c>
      <c r="K7" s="5"/>
      <c r="L7" s="5"/>
      <c r="M7" s="5"/>
    </row>
    <row r="8" spans="1:13" ht="13.5" customHeight="1">
      <c r="A8" s="4"/>
      <c r="B8" s="197" t="s">
        <v>11</v>
      </c>
      <c r="C8" s="198"/>
      <c r="D8" s="198"/>
      <c r="E8" s="199"/>
      <c r="F8" s="15">
        <v>10</v>
      </c>
      <c r="G8" s="16">
        <v>0</v>
      </c>
      <c r="H8" s="5">
        <f>IF(I8=TRUE,10,0)</f>
        <v>10</v>
      </c>
      <c r="I8" s="5" t="b">
        <v>1</v>
      </c>
      <c r="J8" s="5" t="b">
        <v>0</v>
      </c>
      <c r="K8" s="5"/>
      <c r="L8" s="5"/>
      <c r="M8" s="5"/>
    </row>
    <row r="9" spans="1:13" ht="13.5" customHeight="1">
      <c r="A9" s="4"/>
      <c r="B9" s="197" t="s">
        <v>12</v>
      </c>
      <c r="C9" s="198"/>
      <c r="D9" s="198"/>
      <c r="E9" s="199"/>
      <c r="F9" s="15">
        <v>5</v>
      </c>
      <c r="G9" s="16">
        <v>0</v>
      </c>
      <c r="H9" s="5">
        <f>IF(I9=TRUE,5,0)</f>
        <v>0</v>
      </c>
      <c r="I9" s="5" t="b">
        <v>0</v>
      </c>
      <c r="J9" s="5" t="b">
        <v>1</v>
      </c>
      <c r="K9" s="5"/>
      <c r="L9" s="5"/>
      <c r="M9" s="5"/>
    </row>
    <row r="10" spans="1:13" ht="13.5" customHeight="1">
      <c r="A10" s="4"/>
      <c r="B10" s="197" t="s">
        <v>13</v>
      </c>
      <c r="C10" s="198"/>
      <c r="D10" s="198"/>
      <c r="E10" s="199"/>
      <c r="F10" s="15">
        <v>10</v>
      </c>
      <c r="G10" s="16">
        <v>0</v>
      </c>
      <c r="H10" s="5">
        <f>IF(I10=TRUE,10,0)</f>
        <v>0</v>
      </c>
      <c r="I10" s="5" t="b">
        <v>0</v>
      </c>
      <c r="J10" s="5" t="b">
        <v>1</v>
      </c>
      <c r="K10" s="5"/>
      <c r="L10" s="5"/>
      <c r="M10" s="5"/>
    </row>
    <row r="11" spans="1:13" ht="15.75" customHeight="1">
      <c r="A11" s="4"/>
      <c r="B11" s="37" t="s">
        <v>14</v>
      </c>
      <c r="C11" s="12"/>
      <c r="D11" s="54" t="s">
        <v>19</v>
      </c>
      <c r="E11" s="54" t="s">
        <v>20</v>
      </c>
      <c r="F11" s="54" t="s">
        <v>21</v>
      </c>
      <c r="G11" s="55" t="s">
        <v>22</v>
      </c>
      <c r="H11" s="5"/>
      <c r="I11" s="5"/>
      <c r="J11" s="5"/>
      <c r="K11" s="5"/>
      <c r="L11" s="5"/>
      <c r="M11" s="5"/>
    </row>
    <row r="12" spans="1:13" s="23" customFormat="1" ht="14.25">
      <c r="A12" s="17"/>
      <c r="B12" s="35" t="s">
        <v>15</v>
      </c>
      <c r="C12" s="19"/>
      <c r="D12" s="20">
        <v>0</v>
      </c>
      <c r="E12" s="20">
        <v>10</v>
      </c>
      <c r="F12" s="20">
        <v>16</v>
      </c>
      <c r="G12" s="38">
        <v>21</v>
      </c>
      <c r="H12" s="22">
        <f>IF(L12=TRUE,21,0)+IF(K12=TRUE,16,0)+IF(J12=TRUE,10,0)</f>
        <v>0</v>
      </c>
      <c r="I12" s="22" t="b">
        <v>1</v>
      </c>
      <c r="J12" s="22" t="b">
        <v>0</v>
      </c>
      <c r="K12" s="22" t="b">
        <v>0</v>
      </c>
      <c r="L12" s="22" t="b">
        <v>0</v>
      </c>
      <c r="M12" s="22"/>
    </row>
    <row r="13" spans="1:13" ht="30.75" customHeight="1">
      <c r="A13" s="4"/>
      <c r="B13" s="36" t="s">
        <v>16</v>
      </c>
      <c r="C13" s="34"/>
      <c r="D13" s="56" t="s">
        <v>2</v>
      </c>
      <c r="E13" s="56" t="s">
        <v>23</v>
      </c>
      <c r="F13" s="56" t="s">
        <v>3</v>
      </c>
      <c r="G13" s="57" t="s">
        <v>24</v>
      </c>
      <c r="H13" s="5"/>
      <c r="I13" s="5"/>
      <c r="J13" s="5"/>
      <c r="K13" s="5"/>
      <c r="L13" s="5"/>
      <c r="M13" s="5"/>
    </row>
    <row r="14" spans="1:13" s="23" customFormat="1" ht="13.5" customHeight="1">
      <c r="A14" s="17"/>
      <c r="B14" s="18"/>
      <c r="C14" s="40"/>
      <c r="D14" s="21">
        <v>-2</v>
      </c>
      <c r="E14" s="21">
        <v>-1</v>
      </c>
      <c r="F14" s="21">
        <v>0</v>
      </c>
      <c r="G14" s="38">
        <v>1</v>
      </c>
      <c r="H14" s="22">
        <f>IF(I14=TRUE,-2,0)+IF(J14=TRUE,-1,0)+IF(L14=TRUE,1,0)</f>
        <v>0</v>
      </c>
      <c r="I14" s="22" t="b">
        <v>0</v>
      </c>
      <c r="J14" s="22" t="b">
        <v>0</v>
      </c>
      <c r="K14" s="22" t="b">
        <v>1</v>
      </c>
      <c r="L14" s="22" t="b">
        <v>0</v>
      </c>
      <c r="M14" s="22"/>
    </row>
    <row r="15" spans="1:13" ht="13.5" customHeight="1">
      <c r="A15" s="4"/>
      <c r="B15" s="37" t="s">
        <v>17</v>
      </c>
      <c r="C15" s="34"/>
      <c r="D15" s="54" t="s">
        <v>2</v>
      </c>
      <c r="E15" s="54" t="s">
        <v>25</v>
      </c>
      <c r="F15" s="56" t="s">
        <v>3</v>
      </c>
      <c r="G15" s="55" t="s">
        <v>24</v>
      </c>
      <c r="H15" s="5"/>
      <c r="I15" s="5"/>
      <c r="J15" s="5"/>
      <c r="K15" s="5"/>
      <c r="L15" s="5"/>
      <c r="M15" s="5"/>
    </row>
    <row r="16" spans="1:13" s="23" customFormat="1" ht="13.5" customHeight="1">
      <c r="A16" s="17"/>
      <c r="B16" s="18"/>
      <c r="C16" s="40"/>
      <c r="D16" s="21">
        <v>-2</v>
      </c>
      <c r="E16" s="21">
        <v>-1</v>
      </c>
      <c r="F16" s="21">
        <v>0</v>
      </c>
      <c r="G16" s="38">
        <v>1</v>
      </c>
      <c r="H16" s="22">
        <f>IF(I16=TRUE,0,0)+IF(J16=TRUE,-2,0)+IF(K16=TRUE,-1,0)+IF(L16=TRUE,1,0)</f>
        <v>0</v>
      </c>
      <c r="I16" s="22" t="b">
        <v>1</v>
      </c>
      <c r="J16" s="22" t="b">
        <v>0</v>
      </c>
      <c r="K16" s="22" t="b">
        <v>0</v>
      </c>
      <c r="L16" s="22" t="b">
        <v>0</v>
      </c>
      <c r="M16" s="22"/>
    </row>
    <row r="17" spans="1:13" ht="14.25" customHeight="1">
      <c r="A17" s="4"/>
      <c r="B17" s="186" t="s">
        <v>18</v>
      </c>
      <c r="C17" s="187"/>
      <c r="D17" s="187"/>
      <c r="E17" s="187"/>
      <c r="F17" s="187"/>
      <c r="G17" s="188"/>
      <c r="H17" s="39"/>
      <c r="I17" s="39"/>
      <c r="J17" s="39"/>
      <c r="K17" s="39"/>
      <c r="L17" s="39"/>
      <c r="M17" s="5"/>
    </row>
    <row r="18" spans="1:13" ht="14.25" customHeight="1">
      <c r="A18" s="4"/>
      <c r="B18" s="53"/>
      <c r="C18" s="60"/>
      <c r="D18" s="58"/>
      <c r="E18" s="58"/>
      <c r="F18" s="58"/>
      <c r="G18" s="59"/>
      <c r="H18" s="39"/>
      <c r="I18" s="39"/>
      <c r="J18" s="39"/>
      <c r="K18" s="39"/>
      <c r="L18" s="39"/>
      <c r="M18" s="5"/>
    </row>
    <row r="19" spans="1:13" ht="14.25" customHeight="1">
      <c r="A19" s="4"/>
      <c r="B19" s="53"/>
      <c r="C19" s="60"/>
      <c r="D19" s="60"/>
      <c r="E19" s="58"/>
      <c r="F19" s="58"/>
      <c r="G19" s="59"/>
      <c r="H19" s="39"/>
      <c r="I19" s="39"/>
      <c r="J19" s="39"/>
      <c r="K19" s="39"/>
      <c r="L19" s="39"/>
      <c r="M19" s="5"/>
    </row>
    <row r="20" spans="1:13" ht="11.25" customHeight="1" thickBot="1">
      <c r="A20" s="4"/>
      <c r="B20" s="51"/>
      <c r="C20" s="52"/>
      <c r="D20" s="224" t="s">
        <v>26</v>
      </c>
      <c r="E20" s="225"/>
      <c r="F20" s="222">
        <f>SUM(H6:H16)</f>
        <v>10</v>
      </c>
      <c r="G20" s="223"/>
      <c r="H20" s="39"/>
      <c r="I20" s="39"/>
      <c r="J20" s="39"/>
      <c r="K20" s="39"/>
      <c r="L20" s="39"/>
      <c r="M20" s="5"/>
    </row>
    <row r="21" spans="1:13" ht="11.25" customHeight="1">
      <c r="A21" s="4"/>
      <c r="B21" s="27" t="s">
        <v>27</v>
      </c>
      <c r="C21" s="8"/>
      <c r="D21" s="24"/>
      <c r="E21" s="24"/>
      <c r="F21" s="25"/>
      <c r="G21" s="25"/>
      <c r="H21" s="39"/>
      <c r="I21" s="39"/>
      <c r="J21" s="39"/>
      <c r="K21" s="39"/>
      <c r="L21" s="39"/>
      <c r="M21" s="5"/>
    </row>
    <row r="22" spans="1:13" ht="11.25" customHeight="1">
      <c r="A22" s="4"/>
      <c r="B22" s="29" t="s">
        <v>28</v>
      </c>
      <c r="C22" s="8"/>
      <c r="D22" s="24"/>
      <c r="E22" s="28"/>
      <c r="F22" s="201" t="str">
        <f>IF(F20&gt;=17,"Autorización Requerida","No requiere autorización")</f>
        <v>No requiere autorización</v>
      </c>
      <c r="G22" s="202"/>
      <c r="H22" s="39"/>
      <c r="I22" s="39"/>
      <c r="J22" s="39"/>
      <c r="K22" s="39"/>
      <c r="L22" s="39"/>
      <c r="M22" s="5"/>
    </row>
    <row r="23" spans="1:13" ht="11.25" customHeight="1">
      <c r="A23" s="4"/>
      <c r="B23" s="214"/>
      <c r="C23" s="214"/>
      <c r="D23" s="214"/>
      <c r="E23" s="214"/>
      <c r="F23" s="214"/>
      <c r="G23" s="214"/>
      <c r="H23" s="39"/>
      <c r="I23" s="39"/>
      <c r="J23" s="39"/>
      <c r="K23" s="39"/>
      <c r="L23" s="39"/>
      <c r="M23" s="5"/>
    </row>
    <row r="24" spans="1:13" ht="24" customHeight="1">
      <c r="A24" s="4"/>
      <c r="B24" s="203" t="s">
        <v>29</v>
      </c>
      <c r="C24" s="204"/>
      <c r="D24" s="226"/>
      <c r="E24" s="226"/>
      <c r="F24" s="41" t="s">
        <v>49</v>
      </c>
      <c r="G24" s="26"/>
      <c r="H24" s="39"/>
      <c r="I24" s="39"/>
      <c r="J24" s="39"/>
      <c r="K24" s="39"/>
      <c r="L24" s="39"/>
      <c r="M24" s="5"/>
    </row>
    <row r="25" spans="1:13" ht="6.75" customHeight="1">
      <c r="A25" s="4"/>
      <c r="B25" s="47"/>
      <c r="C25" s="47"/>
      <c r="D25" s="47"/>
      <c r="E25" s="47"/>
      <c r="F25" s="41"/>
      <c r="G25" s="41"/>
      <c r="H25" s="39"/>
      <c r="I25" s="39"/>
      <c r="J25" s="39"/>
      <c r="K25" s="39"/>
      <c r="L25" s="39"/>
      <c r="M25" s="5"/>
    </row>
    <row r="26" spans="1:13" ht="14.25">
      <c r="A26" s="4"/>
      <c r="B26" s="29" t="s">
        <v>40</v>
      </c>
      <c r="C26" s="47"/>
      <c r="D26" s="47"/>
      <c r="E26" s="47"/>
      <c r="F26" s="41"/>
      <c r="G26" s="41"/>
      <c r="H26" s="39"/>
      <c r="I26" s="39"/>
      <c r="J26" s="39"/>
      <c r="K26" s="39"/>
      <c r="L26" s="39"/>
      <c r="M26" s="5"/>
    </row>
    <row r="27" spans="1:13" ht="14.25">
      <c r="A27" s="4"/>
      <c r="B27" s="29" t="s">
        <v>41</v>
      </c>
      <c r="C27" s="47"/>
      <c r="D27" s="47"/>
      <c r="E27" s="47"/>
      <c r="F27" s="41"/>
      <c r="G27" s="41"/>
      <c r="H27" s="39"/>
      <c r="I27" s="39"/>
      <c r="J27" s="39"/>
      <c r="K27" s="39"/>
      <c r="L27" s="39"/>
      <c r="M27" s="5"/>
    </row>
    <row r="28" spans="1:13" ht="11.25" customHeight="1">
      <c r="A28" s="4"/>
      <c r="B28" s="47"/>
      <c r="C28" s="47"/>
      <c r="D28" s="47"/>
      <c r="E28" s="47"/>
      <c r="F28" s="41"/>
      <c r="G28" s="9"/>
      <c r="H28" s="39"/>
      <c r="I28" s="39"/>
      <c r="J28" s="39"/>
      <c r="K28" s="39"/>
      <c r="L28" s="39"/>
      <c r="M28" s="5"/>
    </row>
    <row r="29" spans="1:13" ht="11.25" customHeight="1" thickBot="1">
      <c r="A29" s="4"/>
      <c r="B29" s="195" t="s">
        <v>42</v>
      </c>
      <c r="C29" s="195"/>
      <c r="D29" s="195"/>
      <c r="E29" s="195"/>
      <c r="F29" s="195"/>
      <c r="G29" s="195"/>
      <c r="H29" s="39"/>
      <c r="I29" s="39"/>
      <c r="J29" s="39"/>
      <c r="K29" s="39"/>
      <c r="L29" s="39"/>
      <c r="M29" s="5"/>
    </row>
    <row r="30" spans="1:13" ht="11.25" customHeight="1">
      <c r="A30" s="4"/>
      <c r="B30" s="205" t="s">
        <v>30</v>
      </c>
      <c r="C30" s="206"/>
      <c r="D30" s="206"/>
      <c r="E30" s="206"/>
      <c r="F30" s="206"/>
      <c r="G30" s="207"/>
      <c r="H30" s="5"/>
      <c r="I30" s="5"/>
      <c r="J30" s="5"/>
      <c r="K30" s="5"/>
      <c r="L30" s="5"/>
      <c r="M30" s="5"/>
    </row>
    <row r="31" spans="1:13" ht="11.25" customHeight="1">
      <c r="A31" s="4"/>
      <c r="B31" s="216" t="s">
        <v>31</v>
      </c>
      <c r="C31" s="217"/>
      <c r="D31" s="217"/>
      <c r="E31" s="217"/>
      <c r="F31" s="217"/>
      <c r="G31" s="218"/>
      <c r="H31" s="5"/>
      <c r="I31" s="5"/>
      <c r="J31" s="5"/>
      <c r="K31" s="5"/>
      <c r="L31" s="5"/>
      <c r="M31" s="5"/>
    </row>
    <row r="32" spans="1:13" ht="11.25" customHeight="1">
      <c r="A32" s="4"/>
      <c r="B32" s="208" t="s">
        <v>32</v>
      </c>
      <c r="C32" s="209"/>
      <c r="D32" s="209"/>
      <c r="E32" s="209"/>
      <c r="F32" s="209"/>
      <c r="G32" s="210"/>
      <c r="H32" s="5"/>
      <c r="I32" s="5"/>
      <c r="J32" s="5"/>
      <c r="K32" s="5"/>
      <c r="L32" s="5"/>
      <c r="M32" s="5"/>
    </row>
    <row r="33" spans="1:13" ht="11.25" customHeight="1">
      <c r="A33" s="4"/>
      <c r="B33" s="208" t="s">
        <v>33</v>
      </c>
      <c r="C33" s="209"/>
      <c r="D33" s="209"/>
      <c r="E33" s="209"/>
      <c r="F33" s="209"/>
      <c r="G33" s="210"/>
      <c r="H33" s="5"/>
      <c r="I33" s="5"/>
      <c r="J33" s="5"/>
      <c r="K33" s="5"/>
      <c r="L33" s="5"/>
      <c r="M33" s="5"/>
    </row>
    <row r="34" spans="1:13" ht="11.25" customHeight="1">
      <c r="A34" s="4"/>
      <c r="B34" s="208" t="s">
        <v>34</v>
      </c>
      <c r="C34" s="209"/>
      <c r="D34" s="209"/>
      <c r="E34" s="209"/>
      <c r="F34" s="209"/>
      <c r="G34" s="210"/>
      <c r="H34" s="5"/>
      <c r="I34" s="5"/>
      <c r="J34" s="5"/>
      <c r="K34" s="5"/>
      <c r="L34" s="5"/>
      <c r="M34" s="5"/>
    </row>
    <row r="35" spans="1:13" ht="11.25" customHeight="1">
      <c r="A35" s="4"/>
      <c r="B35" s="208" t="s">
        <v>35</v>
      </c>
      <c r="C35" s="209"/>
      <c r="D35" s="209"/>
      <c r="E35" s="209"/>
      <c r="F35" s="209"/>
      <c r="G35" s="210"/>
      <c r="H35" s="5"/>
      <c r="I35" s="5"/>
      <c r="J35" s="5"/>
      <c r="K35" s="5"/>
      <c r="L35" s="5"/>
      <c r="M35" s="5"/>
    </row>
    <row r="36" spans="1:13" ht="11.25" customHeight="1">
      <c r="A36" s="4"/>
      <c r="B36" s="208" t="s">
        <v>36</v>
      </c>
      <c r="C36" s="209"/>
      <c r="D36" s="209"/>
      <c r="E36" s="209"/>
      <c r="F36" s="209"/>
      <c r="G36" s="210"/>
      <c r="H36" s="5"/>
      <c r="I36" s="5"/>
      <c r="J36" s="5"/>
      <c r="K36" s="5"/>
      <c r="L36" s="5"/>
      <c r="M36" s="5"/>
    </row>
    <row r="37" spans="1:13" ht="11.25" customHeight="1">
      <c r="A37" s="17"/>
      <c r="B37" s="208" t="s">
        <v>37</v>
      </c>
      <c r="C37" s="209"/>
      <c r="D37" s="209"/>
      <c r="E37" s="209"/>
      <c r="F37" s="209"/>
      <c r="G37" s="210"/>
      <c r="H37" s="22"/>
      <c r="I37" s="22"/>
      <c r="J37" s="22"/>
      <c r="K37" s="22"/>
      <c r="L37" s="22"/>
      <c r="M37" s="22"/>
    </row>
    <row r="38" spans="1:13" ht="11.25" customHeight="1" thickBot="1">
      <c r="A38" s="4"/>
      <c r="B38" s="211" t="s">
        <v>38</v>
      </c>
      <c r="C38" s="212"/>
      <c r="D38" s="212"/>
      <c r="E38" s="212"/>
      <c r="F38" s="212"/>
      <c r="G38" s="213"/>
      <c r="H38" s="5"/>
      <c r="I38" s="5"/>
      <c r="J38" s="5"/>
      <c r="K38" s="5"/>
      <c r="L38" s="5"/>
      <c r="M38" s="5"/>
    </row>
    <row r="39" spans="1:13" ht="11.25" customHeight="1">
      <c r="A39" s="4"/>
      <c r="B39" s="215"/>
      <c r="C39" s="215"/>
      <c r="D39" s="215"/>
      <c r="E39" s="215"/>
      <c r="F39" s="215"/>
      <c r="G39" s="215"/>
      <c r="H39" s="39"/>
      <c r="I39" s="39"/>
      <c r="J39" s="39"/>
      <c r="K39" s="39"/>
      <c r="L39" s="39"/>
      <c r="M39" s="5"/>
    </row>
    <row r="40" spans="1:13" ht="9" customHeight="1">
      <c r="A40" s="4"/>
      <c r="B40" s="39"/>
      <c r="C40" s="39"/>
      <c r="D40" s="39"/>
      <c r="E40" s="39"/>
      <c r="F40" s="39"/>
      <c r="G40" s="39"/>
      <c r="H40" s="39"/>
      <c r="I40" s="39"/>
      <c r="J40" s="39"/>
      <c r="K40" s="39"/>
      <c r="L40" s="39"/>
      <c r="M40" s="5"/>
    </row>
    <row r="41" spans="1:13" ht="11.25" customHeight="1" thickBot="1">
      <c r="A41" s="17"/>
      <c r="B41" s="195" t="s">
        <v>39</v>
      </c>
      <c r="C41" s="195"/>
      <c r="D41" s="195"/>
      <c r="E41" s="195"/>
      <c r="F41" s="195"/>
      <c r="G41" s="195"/>
      <c r="H41" s="43"/>
      <c r="I41" s="43"/>
      <c r="J41" s="43"/>
      <c r="K41" s="43"/>
      <c r="L41" s="43"/>
      <c r="M41" s="22"/>
    </row>
    <row r="42" spans="1:13" ht="11.25" customHeight="1">
      <c r="A42" s="4"/>
      <c r="B42" s="219"/>
      <c r="C42" s="220"/>
      <c r="D42" s="220"/>
      <c r="E42" s="220"/>
      <c r="F42" s="220"/>
      <c r="G42" s="221"/>
      <c r="H42" s="5"/>
      <c r="I42" s="5"/>
      <c r="J42" s="5"/>
      <c r="K42" s="5"/>
      <c r="L42" s="5"/>
      <c r="M42" s="5"/>
    </row>
    <row r="43" spans="1:13" ht="11.25" customHeight="1">
      <c r="A43" s="17"/>
      <c r="B43" s="189"/>
      <c r="C43" s="190"/>
      <c r="D43" s="190"/>
      <c r="E43" s="190"/>
      <c r="F43" s="190"/>
      <c r="G43" s="191"/>
      <c r="H43" s="22"/>
      <c r="I43" s="22"/>
      <c r="J43" s="22"/>
      <c r="K43" s="22"/>
      <c r="L43" s="22"/>
      <c r="M43" s="22"/>
    </row>
    <row r="44" spans="1:13" ht="11.25" customHeight="1">
      <c r="A44" s="4"/>
      <c r="B44" s="189"/>
      <c r="C44" s="190"/>
      <c r="D44" s="190"/>
      <c r="E44" s="190"/>
      <c r="F44" s="190"/>
      <c r="G44" s="191"/>
      <c r="H44" s="5"/>
      <c r="I44" s="5"/>
      <c r="J44" s="5"/>
      <c r="K44" s="5"/>
      <c r="L44" s="5"/>
      <c r="M44" s="5"/>
    </row>
    <row r="45" spans="1:13" ht="11.25" customHeight="1">
      <c r="A45" s="4"/>
      <c r="B45" s="189"/>
      <c r="C45" s="190"/>
      <c r="D45" s="190"/>
      <c r="E45" s="190"/>
      <c r="F45" s="190"/>
      <c r="G45" s="191"/>
      <c r="H45" s="5"/>
      <c r="I45" s="5"/>
      <c r="J45" s="5"/>
      <c r="K45" s="5"/>
      <c r="L45" s="5"/>
      <c r="M45" s="5"/>
    </row>
    <row r="46" spans="1:13" ht="11.25" customHeight="1">
      <c r="A46" s="4"/>
      <c r="B46" s="189"/>
      <c r="C46" s="190"/>
      <c r="D46" s="190"/>
      <c r="E46" s="190"/>
      <c r="F46" s="190"/>
      <c r="G46" s="191"/>
      <c r="H46" s="5"/>
      <c r="I46" s="5"/>
      <c r="J46" s="5"/>
      <c r="K46" s="5"/>
      <c r="L46" s="5"/>
      <c r="M46" s="5"/>
    </row>
    <row r="47" spans="1:13" ht="11.25" customHeight="1" thickBot="1">
      <c r="A47" s="4"/>
      <c r="B47" s="192"/>
      <c r="C47" s="193"/>
      <c r="D47" s="193"/>
      <c r="E47" s="193"/>
      <c r="F47" s="193"/>
      <c r="G47" s="194"/>
      <c r="H47" s="5"/>
      <c r="I47" s="5"/>
      <c r="J47" s="5"/>
      <c r="K47" s="5"/>
      <c r="L47" s="5"/>
      <c r="M47" s="5"/>
    </row>
    <row r="48" spans="1:13" ht="11.25" customHeight="1">
      <c r="A48" s="4"/>
      <c r="B48" s="214"/>
      <c r="C48" s="214"/>
      <c r="D48" s="215"/>
      <c r="E48" s="215"/>
      <c r="F48" s="215"/>
      <c r="G48" s="215"/>
      <c r="H48" s="39"/>
      <c r="I48" s="39"/>
      <c r="J48" s="39"/>
      <c r="K48" s="39"/>
      <c r="L48" s="39"/>
      <c r="M48" s="5"/>
    </row>
    <row r="49" spans="1:13" ht="3" customHeight="1" thickBot="1">
      <c r="A49" s="2"/>
      <c r="B49" s="6"/>
      <c r="C49" s="6"/>
      <c r="D49" s="6"/>
      <c r="E49" s="6"/>
      <c r="F49" s="6"/>
      <c r="G49" s="6"/>
      <c r="H49" s="6"/>
      <c r="I49" s="6"/>
      <c r="J49" s="6"/>
      <c r="K49" s="6"/>
      <c r="L49" s="6"/>
      <c r="M49" s="7"/>
    </row>
  </sheetData>
  <sheetProtection/>
  <mergeCells count="31">
    <mergeCell ref="F20:G20"/>
    <mergeCell ref="D20:E20"/>
    <mergeCell ref="D24:E24"/>
    <mergeCell ref="B29:G29"/>
    <mergeCell ref="B23:G23"/>
    <mergeCell ref="B46:G46"/>
    <mergeCell ref="B33:G33"/>
    <mergeCell ref="B39:G39"/>
    <mergeCell ref="B37:G37"/>
    <mergeCell ref="B36:G36"/>
    <mergeCell ref="B44:G44"/>
    <mergeCell ref="F22:G22"/>
    <mergeCell ref="B24:C24"/>
    <mergeCell ref="B30:G30"/>
    <mergeCell ref="B32:G32"/>
    <mergeCell ref="B38:G38"/>
    <mergeCell ref="B48:G48"/>
    <mergeCell ref="B35:G35"/>
    <mergeCell ref="B31:G31"/>
    <mergeCell ref="B42:G42"/>
    <mergeCell ref="B34:G34"/>
    <mergeCell ref="B17:G17"/>
    <mergeCell ref="B45:G45"/>
    <mergeCell ref="B47:G47"/>
    <mergeCell ref="B41:G41"/>
    <mergeCell ref="B43:G43"/>
    <mergeCell ref="B3:G3"/>
    <mergeCell ref="B10:E10"/>
    <mergeCell ref="E4:G4"/>
    <mergeCell ref="B9:E9"/>
    <mergeCell ref="B8:E8"/>
  </mergeCells>
  <conditionalFormatting sqref="F8">
    <cfRule type="cellIs" priority="1" dxfId="0" operator="equal" stopIfTrue="1">
      <formula>21</formula>
    </cfRule>
  </conditionalFormatting>
  <conditionalFormatting sqref="F22:G22">
    <cfRule type="cellIs" priority="2" dxfId="10" operator="equal" stopIfTrue="1">
      <formula>"Autorización Requerida"</formula>
    </cfRule>
    <cfRule type="cellIs" priority="3" dxfId="11" operator="equal" stopIfTrue="1">
      <formula>"No Requiere Autorización"</formula>
    </cfRule>
  </conditionalFormatting>
  <printOptions horizontalCentered="1" verticalCentered="1"/>
  <pageMargins left="0" right="0" top="0" bottom="0" header="0" footer="0"/>
  <pageSetup fitToHeight="2" horizontalDpi="600" verticalDpi="600" orientation="portrait" paperSize="9" scale="110" r:id="rId2"/>
  <headerFooter alignWithMargins="0">
    <oddHeader>&amp;LFor internal use only</oddHeader>
  </headerFooter>
  <legacyDrawing r:id="rId1"/>
</worksheet>
</file>

<file path=xl/worksheets/sheet2.xml><?xml version="1.0" encoding="utf-8"?>
<worksheet xmlns="http://schemas.openxmlformats.org/spreadsheetml/2006/main" xmlns:r="http://schemas.openxmlformats.org/officeDocument/2006/relationships">
  <sheetPr codeName="Sheet3"/>
  <dimension ref="A3:M522"/>
  <sheetViews>
    <sheetView showGridLines="0" zoomScale="120" zoomScaleNormal="120" zoomScaleSheetLayoutView="120" zoomScalePageLayoutView="0" workbookViewId="0" topLeftCell="B1">
      <selection activeCell="B38" sqref="B38:G38"/>
    </sheetView>
  </sheetViews>
  <sheetFormatPr defaultColWidth="11.00390625" defaultRowHeight="14.25"/>
  <cols>
    <col min="1" max="1" width="3.125" style="0" customWidth="1"/>
    <col min="2" max="2" width="22.625" style="0" customWidth="1"/>
    <col min="3" max="3" width="9.125" style="0" customWidth="1"/>
    <col min="4" max="4" width="11.375" style="0" customWidth="1"/>
    <col min="5" max="5" width="13.375" style="0" customWidth="1"/>
    <col min="6" max="6" width="13.875" style="0" customWidth="1"/>
    <col min="7" max="7" width="13.25390625" style="0" customWidth="1"/>
    <col min="8" max="8" width="10.00390625" style="0" customWidth="1"/>
    <col min="9" max="10" width="12.625" style="0" customWidth="1"/>
    <col min="11" max="11" width="10.00390625" style="0" customWidth="1"/>
    <col min="12" max="12" width="12.625" style="0" customWidth="1"/>
    <col min="13" max="13" width="3.75390625" style="0" customWidth="1"/>
    <col min="14" max="14" width="29.875" style="0" customWidth="1"/>
  </cols>
  <sheetData>
    <row r="3" ht="14.25">
      <c r="B3" t="s">
        <v>50</v>
      </c>
    </row>
    <row r="4" ht="15" thickBot="1"/>
    <row r="5" spans="1:13" ht="3" customHeight="1">
      <c r="A5" s="83"/>
      <c r="B5" s="227"/>
      <c r="C5" s="227"/>
      <c r="D5" s="227"/>
      <c r="E5" s="227"/>
      <c r="F5" s="227"/>
      <c r="G5" s="227"/>
      <c r="H5" s="84"/>
      <c r="I5" s="84"/>
      <c r="J5" s="84"/>
      <c r="K5" s="84"/>
      <c r="L5" s="84"/>
      <c r="M5" s="85"/>
    </row>
    <row r="6" spans="1:13" ht="11.25" customHeight="1" thickBot="1">
      <c r="A6" s="86"/>
      <c r="B6" s="87" t="s">
        <v>51</v>
      </c>
      <c r="C6" s="88"/>
      <c r="D6" s="88"/>
      <c r="E6" s="89"/>
      <c r="F6" s="89"/>
      <c r="G6" s="89"/>
      <c r="H6" s="90"/>
      <c r="I6" s="90"/>
      <c r="J6" s="90"/>
      <c r="K6" s="90"/>
      <c r="L6" s="90"/>
      <c r="M6" s="91"/>
    </row>
    <row r="7" spans="1:13" ht="13.5" customHeight="1" thickBot="1">
      <c r="A7" s="86"/>
      <c r="B7" s="94" t="s">
        <v>8</v>
      </c>
      <c r="C7" s="95" t="s">
        <v>9</v>
      </c>
      <c r="D7" s="95" t="s">
        <v>10</v>
      </c>
      <c r="E7" s="95"/>
      <c r="F7" s="96" t="s">
        <v>52</v>
      </c>
      <c r="G7" s="97" t="s">
        <v>1</v>
      </c>
      <c r="H7" s="50" t="s">
        <v>4</v>
      </c>
      <c r="I7" s="44"/>
      <c r="J7" s="44"/>
      <c r="K7" s="44"/>
      <c r="L7" s="44"/>
      <c r="M7" s="91"/>
    </row>
    <row r="8" spans="1:13" ht="13.5" customHeight="1">
      <c r="A8" s="86"/>
      <c r="B8" s="33" t="s">
        <v>6</v>
      </c>
      <c r="C8" s="12"/>
      <c r="D8" s="10"/>
      <c r="E8" s="10"/>
      <c r="F8" s="62">
        <v>0</v>
      </c>
      <c r="G8" s="63">
        <v>5</v>
      </c>
      <c r="H8" s="5">
        <f>IF(J8=TRUE,5,0)</f>
        <v>5</v>
      </c>
      <c r="I8" s="5" t="b">
        <v>1</v>
      </c>
      <c r="J8" s="5" t="b">
        <v>1</v>
      </c>
      <c r="K8" s="5"/>
      <c r="L8" s="5"/>
      <c r="M8" s="91"/>
    </row>
    <row r="9" spans="1:13" ht="13.5" customHeight="1">
      <c r="A9" s="86"/>
      <c r="B9" s="49" t="s">
        <v>7</v>
      </c>
      <c r="C9" s="12"/>
      <c r="D9" s="11"/>
      <c r="E9" s="11"/>
      <c r="F9" s="62">
        <v>10</v>
      </c>
      <c r="G9" s="63">
        <v>0</v>
      </c>
      <c r="H9" s="5">
        <f>IF(I9=TRUE,10,0)</f>
        <v>10</v>
      </c>
      <c r="I9" s="5" t="b">
        <v>1</v>
      </c>
      <c r="J9" s="5" t="b">
        <v>1</v>
      </c>
      <c r="K9" s="5"/>
      <c r="L9" s="5"/>
      <c r="M9" s="91"/>
    </row>
    <row r="10" spans="1:13" ht="13.5" customHeight="1">
      <c r="A10" s="86"/>
      <c r="B10" s="197" t="s">
        <v>53</v>
      </c>
      <c r="C10" s="198"/>
      <c r="D10" s="198"/>
      <c r="E10" s="199"/>
      <c r="F10" s="64">
        <v>5</v>
      </c>
      <c r="G10" s="65">
        <v>0</v>
      </c>
      <c r="H10" s="5">
        <f>IF(I10=TRUE,5,0)</f>
        <v>5</v>
      </c>
      <c r="I10" s="5" t="b">
        <v>1</v>
      </c>
      <c r="J10" s="5" t="b">
        <v>1</v>
      </c>
      <c r="K10" s="5"/>
      <c r="L10" s="5"/>
      <c r="M10" s="91"/>
    </row>
    <row r="11" spans="1:13" ht="13.5" customHeight="1">
      <c r="A11" s="86"/>
      <c r="B11" s="230" t="s">
        <v>70</v>
      </c>
      <c r="C11" s="231"/>
      <c r="D11" s="231"/>
      <c r="E11" s="231"/>
      <c r="F11" s="64">
        <v>5</v>
      </c>
      <c r="G11" s="65">
        <v>0</v>
      </c>
      <c r="H11" s="5">
        <f>IF(I11=TRUE,5,0)</f>
        <v>5</v>
      </c>
      <c r="I11" s="5" t="b">
        <v>1</v>
      </c>
      <c r="J11" s="5" t="b">
        <v>1</v>
      </c>
      <c r="K11" s="5"/>
      <c r="L11" s="5"/>
      <c r="M11" s="91"/>
    </row>
    <row r="12" spans="1:13" ht="13.5" customHeight="1">
      <c r="A12" s="86"/>
      <c r="B12" s="197" t="s">
        <v>71</v>
      </c>
      <c r="C12" s="198"/>
      <c r="D12" s="198"/>
      <c r="E12" s="199"/>
      <c r="F12" s="64">
        <v>10</v>
      </c>
      <c r="G12" s="65">
        <v>0</v>
      </c>
      <c r="H12" s="5">
        <f>IF(I12=TRUE,10,0)</f>
        <v>10</v>
      </c>
      <c r="I12" s="5" t="b">
        <v>1</v>
      </c>
      <c r="J12" s="5" t="b">
        <v>1</v>
      </c>
      <c r="K12" s="5"/>
      <c r="L12" s="5"/>
      <c r="M12" s="91"/>
    </row>
    <row r="13" spans="1:13" ht="15.75" customHeight="1">
      <c r="A13" s="86"/>
      <c r="B13" s="37" t="s">
        <v>72</v>
      </c>
      <c r="C13" s="12"/>
      <c r="D13" s="66" t="s">
        <v>54</v>
      </c>
      <c r="E13" s="66" t="s">
        <v>55</v>
      </c>
      <c r="F13" s="66" t="s">
        <v>21</v>
      </c>
      <c r="G13" s="67" t="s">
        <v>22</v>
      </c>
      <c r="H13" s="5"/>
      <c r="I13" s="5"/>
      <c r="J13" s="5"/>
      <c r="K13" s="5"/>
      <c r="L13" s="5"/>
      <c r="M13" s="91"/>
    </row>
    <row r="14" spans="1:13" s="23" customFormat="1" ht="14.25">
      <c r="A14" s="92"/>
      <c r="B14" s="35" t="s">
        <v>15</v>
      </c>
      <c r="C14" s="19"/>
      <c r="D14" s="68">
        <v>0</v>
      </c>
      <c r="E14" s="68">
        <v>10</v>
      </c>
      <c r="F14" s="68">
        <v>16</v>
      </c>
      <c r="G14" s="69">
        <v>21</v>
      </c>
      <c r="H14" s="22">
        <f>IF(L14=TRUE,21,0)+IF(K14=TRUE,16,0)+IF(J14=TRUE,10,0)</f>
        <v>21</v>
      </c>
      <c r="I14" s="22" t="b">
        <v>0</v>
      </c>
      <c r="J14" s="22" t="b">
        <v>0</v>
      </c>
      <c r="K14" s="22" t="b">
        <v>0</v>
      </c>
      <c r="L14" s="22" t="b">
        <v>1</v>
      </c>
      <c r="M14" s="93"/>
    </row>
    <row r="15" spans="1:13" ht="30.75" customHeight="1">
      <c r="A15" s="86"/>
      <c r="B15" s="36" t="s">
        <v>16</v>
      </c>
      <c r="C15" s="34"/>
      <c r="D15" s="80" t="s">
        <v>56</v>
      </c>
      <c r="E15" s="70" t="s">
        <v>58</v>
      </c>
      <c r="F15" s="81" t="s">
        <v>59</v>
      </c>
      <c r="G15" s="71" t="s">
        <v>24</v>
      </c>
      <c r="H15" s="5"/>
      <c r="I15" s="5"/>
      <c r="J15" s="5"/>
      <c r="K15" s="5"/>
      <c r="L15" s="5"/>
      <c r="M15" s="91"/>
    </row>
    <row r="16" spans="1:13" s="23" customFormat="1" ht="13.5" customHeight="1">
      <c r="A16" s="92"/>
      <c r="B16" s="18"/>
      <c r="C16" s="40"/>
      <c r="D16" s="72">
        <v>-2</v>
      </c>
      <c r="E16" s="72">
        <v>-1</v>
      </c>
      <c r="F16" s="72">
        <v>0</v>
      </c>
      <c r="G16" s="69">
        <v>1</v>
      </c>
      <c r="H16" s="22">
        <f>IF(I16=TRUE,-2,0)+IF(J16=TRUE,-1,0)+IF(L16=TRUE,1,0)</f>
        <v>-2</v>
      </c>
      <c r="I16" s="22" t="b">
        <v>1</v>
      </c>
      <c r="J16" s="22" t="b">
        <v>0</v>
      </c>
      <c r="K16" s="22" t="b">
        <v>0</v>
      </c>
      <c r="L16" s="22" t="b">
        <v>0</v>
      </c>
      <c r="M16" s="93"/>
    </row>
    <row r="17" spans="1:13" ht="13.5" customHeight="1">
      <c r="A17" s="86"/>
      <c r="B17" s="37" t="s">
        <v>17</v>
      </c>
      <c r="C17" s="34"/>
      <c r="D17" s="82" t="s">
        <v>56</v>
      </c>
      <c r="E17" s="66" t="s">
        <v>57</v>
      </c>
      <c r="F17" s="79" t="s">
        <v>59</v>
      </c>
      <c r="G17" s="67" t="s">
        <v>24</v>
      </c>
      <c r="H17" s="5"/>
      <c r="I17" s="5"/>
      <c r="J17" s="5"/>
      <c r="K17" s="5"/>
      <c r="L17" s="5"/>
      <c r="M17" s="91"/>
    </row>
    <row r="18" spans="1:13" s="23" customFormat="1" ht="13.5" customHeight="1">
      <c r="A18" s="92"/>
      <c r="B18" s="18"/>
      <c r="C18" s="40"/>
      <c r="D18" s="72">
        <v>-2</v>
      </c>
      <c r="E18" s="72">
        <v>-1</v>
      </c>
      <c r="F18" s="72">
        <v>0</v>
      </c>
      <c r="G18" s="69">
        <v>1</v>
      </c>
      <c r="H18" s="22">
        <f>IF(I18=TRUE,0,0)+IF(J18=TRUE,-2,0)+IF(K18=TRUE,-1,0)+IF(L18=TRUE,1,0)</f>
        <v>-2</v>
      </c>
      <c r="I18" s="22" t="b">
        <v>0</v>
      </c>
      <c r="J18" s="22" t="b">
        <v>1</v>
      </c>
      <c r="K18" s="22" t="b">
        <v>0</v>
      </c>
      <c r="L18" s="22" t="b">
        <v>0</v>
      </c>
      <c r="M18" s="93"/>
    </row>
    <row r="19" spans="1:13" ht="14.25" customHeight="1">
      <c r="A19" s="86"/>
      <c r="B19" s="186" t="s">
        <v>18</v>
      </c>
      <c r="C19" s="228"/>
      <c r="D19" s="228"/>
      <c r="E19" s="228"/>
      <c r="F19" s="228"/>
      <c r="G19" s="229"/>
      <c r="H19" s="39"/>
      <c r="I19" s="39"/>
      <c r="J19" s="39"/>
      <c r="K19" s="39"/>
      <c r="L19" s="39"/>
      <c r="M19" s="91"/>
    </row>
    <row r="20" spans="1:13" ht="14.25" customHeight="1">
      <c r="A20" s="86"/>
      <c r="B20" s="53"/>
      <c r="C20" s="75"/>
      <c r="D20" s="73"/>
      <c r="E20" s="73"/>
      <c r="F20" s="73"/>
      <c r="G20" s="74"/>
      <c r="H20" s="39"/>
      <c r="I20" s="39"/>
      <c r="J20" s="39"/>
      <c r="K20" s="39"/>
      <c r="L20" s="39"/>
      <c r="M20" s="91"/>
    </row>
    <row r="21" spans="1:13" ht="14.25" customHeight="1">
      <c r="A21" s="86"/>
      <c r="B21" s="53"/>
      <c r="C21" s="75"/>
      <c r="D21" s="75"/>
      <c r="E21" s="73"/>
      <c r="F21" s="73"/>
      <c r="G21" s="74"/>
      <c r="H21" s="39"/>
      <c r="I21" s="39"/>
      <c r="J21" s="39"/>
      <c r="K21" s="39"/>
      <c r="L21" s="39"/>
      <c r="M21" s="91"/>
    </row>
    <row r="22" spans="1:13" ht="11.25" customHeight="1" thickBot="1">
      <c r="A22" s="86"/>
      <c r="B22" s="51"/>
      <c r="C22" s="52"/>
      <c r="D22" s="224" t="s">
        <v>26</v>
      </c>
      <c r="E22" s="225"/>
      <c r="F22" s="234">
        <f>SUM($H$8:$H$18)</f>
        <v>52</v>
      </c>
      <c r="G22" s="235"/>
      <c r="H22" s="39"/>
      <c r="I22" s="39"/>
      <c r="J22" s="39"/>
      <c r="K22" s="39"/>
      <c r="L22" s="39"/>
      <c r="M22" s="91"/>
    </row>
    <row r="23" spans="1:13" ht="11.25" customHeight="1">
      <c r="A23" s="86"/>
      <c r="B23" s="27" t="s">
        <v>45</v>
      </c>
      <c r="C23" s="8"/>
      <c r="D23" s="24"/>
      <c r="E23" s="24"/>
      <c r="F23" s="25"/>
      <c r="G23" s="25"/>
      <c r="H23" s="39"/>
      <c r="I23" s="39"/>
      <c r="J23" s="39"/>
      <c r="K23" s="39"/>
      <c r="L23" s="39"/>
      <c r="M23" s="91"/>
    </row>
    <row r="24" spans="1:13" ht="11.25" customHeight="1">
      <c r="A24" s="86"/>
      <c r="B24" s="29" t="s">
        <v>46</v>
      </c>
      <c r="C24" s="8"/>
      <c r="D24" s="24"/>
      <c r="E24" s="24"/>
      <c r="F24" s="232" t="s">
        <v>47</v>
      </c>
      <c r="G24" s="233"/>
      <c r="H24" s="39"/>
      <c r="I24" s="39">
        <f>+IF(F22&lt;17,0,1)</f>
        <v>1</v>
      </c>
      <c r="J24" s="39"/>
      <c r="K24" s="39"/>
      <c r="L24" s="39"/>
      <c r="M24" s="91"/>
    </row>
    <row r="25" spans="1:13" ht="11.25" customHeight="1">
      <c r="A25" s="86"/>
      <c r="B25" s="29" t="s">
        <v>60</v>
      </c>
      <c r="C25" s="8"/>
      <c r="D25" s="24"/>
      <c r="E25" s="28"/>
      <c r="F25" s="232" t="s">
        <v>48</v>
      </c>
      <c r="G25" s="202"/>
      <c r="H25" s="39"/>
      <c r="I25" s="39">
        <f>+IF(F22=17,2,0)+IF(F22=18,2,0)+IF(F22=19,2,0)+IF(F22=20,2,0)+IF(F22=21,2,0)+IF(F22=22,2,0)</f>
        <v>0</v>
      </c>
      <c r="J25" s="39">
        <f>IF(F22=17,2,0)+IF(F22=18,2,0)+IF(F22=19,2,0)+IF(F22=20,2,0)+IF(F22=21,2,0)+IF(F22=22,2,0)+IF(F22=23,3,0)+IF(F22&lt;16,0,0)+IF(F22&gt;23,3,0)</f>
        <v>3</v>
      </c>
      <c r="K25" s="39"/>
      <c r="L25" s="39"/>
      <c r="M25" s="91"/>
    </row>
    <row r="26" spans="1:13" ht="11.25" customHeight="1">
      <c r="A26" s="86"/>
      <c r="B26" s="61"/>
      <c r="C26" s="61"/>
      <c r="D26" s="61"/>
      <c r="E26" s="61"/>
      <c r="F26" s="76" t="s">
        <v>75</v>
      </c>
      <c r="G26" s="77"/>
      <c r="H26" s="39"/>
      <c r="I26" s="39">
        <f>+IF(F22&gt;22,3,0)</f>
        <v>3</v>
      </c>
      <c r="J26" s="39"/>
      <c r="K26" s="39"/>
      <c r="L26" s="39"/>
      <c r="M26" s="91"/>
    </row>
    <row r="27" spans="1:13" ht="24" customHeight="1">
      <c r="A27" s="86"/>
      <c r="B27" s="203" t="s">
        <v>61</v>
      </c>
      <c r="C27" s="204"/>
      <c r="D27" s="226"/>
      <c r="E27" s="226"/>
      <c r="F27" s="41" t="s">
        <v>49</v>
      </c>
      <c r="G27" s="78">
        <v>41165</v>
      </c>
      <c r="H27" s="39"/>
      <c r="I27" s="39"/>
      <c r="J27" s="39"/>
      <c r="K27" s="39"/>
      <c r="L27" s="39"/>
      <c r="M27" s="91"/>
    </row>
    <row r="28" spans="1:13" ht="6.75" customHeight="1">
      <c r="A28" s="86"/>
      <c r="B28" s="47"/>
      <c r="C28" s="47"/>
      <c r="D28" s="47"/>
      <c r="E28" s="47"/>
      <c r="F28" s="41"/>
      <c r="G28" s="41"/>
      <c r="H28" s="39"/>
      <c r="I28" s="39"/>
      <c r="J28" s="39"/>
      <c r="K28" s="39"/>
      <c r="L28" s="39"/>
      <c r="M28" s="91"/>
    </row>
    <row r="29" spans="1:13" ht="14.25">
      <c r="A29" s="86"/>
      <c r="B29" s="29" t="s">
        <v>62</v>
      </c>
      <c r="C29" s="47"/>
      <c r="D29" s="47"/>
      <c r="E29" s="47"/>
      <c r="F29" s="41"/>
      <c r="G29" s="41"/>
      <c r="H29" s="39"/>
      <c r="I29" s="39"/>
      <c r="J29" s="39"/>
      <c r="K29" s="39"/>
      <c r="L29" s="39"/>
      <c r="M29" s="91"/>
    </row>
    <row r="30" spans="1:13" ht="14.25">
      <c r="A30" s="86"/>
      <c r="B30" s="29" t="s">
        <v>63</v>
      </c>
      <c r="C30" s="47"/>
      <c r="D30" s="47"/>
      <c r="E30" s="47"/>
      <c r="F30" s="41"/>
      <c r="G30" s="41"/>
      <c r="H30" s="39"/>
      <c r="I30" s="39"/>
      <c r="J30" s="39"/>
      <c r="K30" s="39"/>
      <c r="L30" s="39"/>
      <c r="M30" s="91"/>
    </row>
    <row r="31" spans="1:13" ht="11.25" customHeight="1">
      <c r="A31" s="86"/>
      <c r="B31" s="203" t="s">
        <v>64</v>
      </c>
      <c r="C31" s="203"/>
      <c r="D31" s="203"/>
      <c r="E31" s="203"/>
      <c r="F31" s="203"/>
      <c r="G31" s="203"/>
      <c r="H31" s="39"/>
      <c r="I31" s="39"/>
      <c r="J31" s="39"/>
      <c r="K31" s="39"/>
      <c r="L31" s="39"/>
      <c r="M31" s="91"/>
    </row>
    <row r="32" spans="1:13" ht="11.25" customHeight="1" thickBot="1">
      <c r="A32" s="86"/>
      <c r="B32" s="195" t="s">
        <v>42</v>
      </c>
      <c r="C32" s="195"/>
      <c r="D32" s="195"/>
      <c r="E32" s="195"/>
      <c r="F32" s="195"/>
      <c r="G32" s="195"/>
      <c r="H32" s="39"/>
      <c r="I32" s="39"/>
      <c r="J32" s="39"/>
      <c r="K32" s="39"/>
      <c r="L32" s="39"/>
      <c r="M32" s="91"/>
    </row>
    <row r="33" spans="1:13" ht="11.25" customHeight="1">
      <c r="A33" s="86"/>
      <c r="B33" s="205" t="s">
        <v>30</v>
      </c>
      <c r="C33" s="206"/>
      <c r="D33" s="206"/>
      <c r="E33" s="206"/>
      <c r="F33" s="206"/>
      <c r="G33" s="207"/>
      <c r="H33" s="5"/>
      <c r="I33" s="5"/>
      <c r="J33" s="5"/>
      <c r="K33" s="5"/>
      <c r="L33" s="5"/>
      <c r="M33" s="91"/>
    </row>
    <row r="34" spans="1:13" ht="11.25" customHeight="1">
      <c r="A34" s="86"/>
      <c r="B34" s="216" t="s">
        <v>65</v>
      </c>
      <c r="C34" s="217"/>
      <c r="D34" s="217"/>
      <c r="E34" s="217"/>
      <c r="F34" s="217"/>
      <c r="G34" s="218"/>
      <c r="H34" s="5"/>
      <c r="I34" s="5"/>
      <c r="J34" s="5"/>
      <c r="K34" s="5"/>
      <c r="L34" s="5"/>
      <c r="M34" s="91"/>
    </row>
    <row r="35" spans="1:13" ht="11.25" customHeight="1">
      <c r="A35" s="86"/>
      <c r="B35" s="208" t="s">
        <v>66</v>
      </c>
      <c r="C35" s="209"/>
      <c r="D35" s="209"/>
      <c r="E35" s="209"/>
      <c r="F35" s="209"/>
      <c r="G35" s="210"/>
      <c r="H35" s="5"/>
      <c r="I35" s="5"/>
      <c r="J35" s="5"/>
      <c r="K35" s="5"/>
      <c r="L35" s="5"/>
      <c r="M35" s="91"/>
    </row>
    <row r="36" spans="1:13" ht="11.25" customHeight="1">
      <c r="A36" s="86"/>
      <c r="B36" s="208" t="s">
        <v>34</v>
      </c>
      <c r="C36" s="209"/>
      <c r="D36" s="209"/>
      <c r="E36" s="209"/>
      <c r="F36" s="209"/>
      <c r="G36" s="210"/>
      <c r="H36" s="5"/>
      <c r="I36" s="5"/>
      <c r="J36" s="5"/>
      <c r="K36" s="5"/>
      <c r="L36" s="5"/>
      <c r="M36" s="91"/>
    </row>
    <row r="37" spans="1:13" ht="11.25" customHeight="1">
      <c r="A37" s="86"/>
      <c r="B37" s="208" t="s">
        <v>67</v>
      </c>
      <c r="C37" s="209"/>
      <c r="D37" s="209"/>
      <c r="E37" s="209"/>
      <c r="F37" s="209"/>
      <c r="G37" s="210"/>
      <c r="H37" s="5"/>
      <c r="I37" s="5"/>
      <c r="J37" s="5"/>
      <c r="K37" s="5"/>
      <c r="L37" s="5"/>
      <c r="M37" s="91"/>
    </row>
    <row r="38" spans="1:13" ht="11.25" customHeight="1">
      <c r="A38" s="92"/>
      <c r="B38" s="208" t="s">
        <v>68</v>
      </c>
      <c r="C38" s="209"/>
      <c r="D38" s="209"/>
      <c r="E38" s="209"/>
      <c r="F38" s="209"/>
      <c r="G38" s="210"/>
      <c r="H38" s="22"/>
      <c r="I38" s="22"/>
      <c r="J38" s="22"/>
      <c r="K38" s="22"/>
      <c r="L38" s="22"/>
      <c r="M38" s="93"/>
    </row>
    <row r="39" spans="1:13" ht="11.25" customHeight="1" thickBot="1">
      <c r="A39" s="86"/>
      <c r="B39" s="211"/>
      <c r="C39" s="212"/>
      <c r="D39" s="212"/>
      <c r="E39" s="212"/>
      <c r="F39" s="212"/>
      <c r="G39" s="213"/>
      <c r="H39" s="5"/>
      <c r="I39" s="5"/>
      <c r="J39" s="5"/>
      <c r="K39" s="5"/>
      <c r="L39" s="5"/>
      <c r="M39" s="91"/>
    </row>
    <row r="40" spans="1:13" ht="11.25" customHeight="1">
      <c r="A40" s="86"/>
      <c r="B40" s="215"/>
      <c r="C40" s="215"/>
      <c r="D40" s="215"/>
      <c r="E40" s="215"/>
      <c r="F40" s="215"/>
      <c r="G40" s="215"/>
      <c r="H40" s="39"/>
      <c r="I40" s="39"/>
      <c r="J40" s="39"/>
      <c r="K40" s="39"/>
      <c r="L40" s="39"/>
      <c r="M40" s="91"/>
    </row>
    <row r="41" spans="1:13" ht="9" customHeight="1">
      <c r="A41" s="86"/>
      <c r="B41" s="39"/>
      <c r="C41" s="39"/>
      <c r="D41" s="39"/>
      <c r="E41" s="39"/>
      <c r="F41" s="39"/>
      <c r="G41" s="39"/>
      <c r="H41" s="39"/>
      <c r="I41" s="39"/>
      <c r="J41" s="39"/>
      <c r="K41" s="39"/>
      <c r="L41" s="39"/>
      <c r="M41" s="91"/>
    </row>
    <row r="42" spans="1:13" ht="11.25" customHeight="1" thickBot="1">
      <c r="A42" s="92"/>
      <c r="B42" s="195" t="s">
        <v>69</v>
      </c>
      <c r="C42" s="195"/>
      <c r="D42" s="195"/>
      <c r="E42" s="195"/>
      <c r="F42" s="195"/>
      <c r="G42" s="195"/>
      <c r="H42" s="43"/>
      <c r="I42" s="43"/>
      <c r="J42" s="43"/>
      <c r="K42" s="43"/>
      <c r="L42" s="43"/>
      <c r="M42" s="93"/>
    </row>
    <row r="43" spans="1:13" ht="11.25" customHeight="1">
      <c r="A43" s="86"/>
      <c r="B43" s="219"/>
      <c r="C43" s="220"/>
      <c r="D43" s="220"/>
      <c r="E43" s="220"/>
      <c r="F43" s="220"/>
      <c r="G43" s="221"/>
      <c r="H43" s="5"/>
      <c r="I43" s="5"/>
      <c r="J43" s="5"/>
      <c r="K43" s="5"/>
      <c r="L43" s="5"/>
      <c r="M43" s="91"/>
    </row>
    <row r="44" spans="1:13" ht="11.25" customHeight="1">
      <c r="A44" s="92"/>
      <c r="B44" s="189"/>
      <c r="C44" s="190"/>
      <c r="D44" s="190"/>
      <c r="E44" s="190"/>
      <c r="F44" s="190"/>
      <c r="G44" s="191"/>
      <c r="H44" s="22"/>
      <c r="I44" s="22"/>
      <c r="J44" s="22"/>
      <c r="K44" s="22"/>
      <c r="L44" s="22"/>
      <c r="M44" s="93"/>
    </row>
    <row r="45" spans="1:13" ht="11.25" customHeight="1">
      <c r="A45" s="86"/>
      <c r="B45" s="189"/>
      <c r="C45" s="190"/>
      <c r="D45" s="190"/>
      <c r="E45" s="190"/>
      <c r="F45" s="190"/>
      <c r="G45" s="191"/>
      <c r="H45" s="5"/>
      <c r="I45" s="5"/>
      <c r="J45" s="5"/>
      <c r="K45" s="5"/>
      <c r="L45" s="5"/>
      <c r="M45" s="91"/>
    </row>
    <row r="46" spans="1:13" ht="11.25" customHeight="1">
      <c r="A46" s="86"/>
      <c r="B46" s="189"/>
      <c r="C46" s="190"/>
      <c r="D46" s="190"/>
      <c r="E46" s="190"/>
      <c r="F46" s="190"/>
      <c r="G46" s="191"/>
      <c r="H46" s="5"/>
      <c r="I46" s="5"/>
      <c r="J46" s="5"/>
      <c r="K46" s="5"/>
      <c r="L46" s="5"/>
      <c r="M46" s="91"/>
    </row>
    <row r="47" spans="1:13" ht="11.25" customHeight="1">
      <c r="A47" s="86"/>
      <c r="B47" s="189"/>
      <c r="C47" s="190"/>
      <c r="D47" s="190"/>
      <c r="E47" s="190"/>
      <c r="F47" s="190"/>
      <c r="G47" s="191"/>
      <c r="H47" s="5"/>
      <c r="I47" s="5"/>
      <c r="J47" s="5"/>
      <c r="K47" s="5"/>
      <c r="L47" s="5"/>
      <c r="M47" s="91"/>
    </row>
    <row r="48" spans="1:13" ht="11.25" customHeight="1" thickBot="1">
      <c r="A48" s="86"/>
      <c r="B48" s="192"/>
      <c r="C48" s="193"/>
      <c r="D48" s="193"/>
      <c r="E48" s="193"/>
      <c r="F48" s="193"/>
      <c r="G48" s="194"/>
      <c r="H48" s="5"/>
      <c r="I48" s="5"/>
      <c r="J48" s="5"/>
      <c r="K48" s="5"/>
      <c r="L48" s="5"/>
      <c r="M48" s="91"/>
    </row>
    <row r="49" spans="1:13" ht="11.25" customHeight="1">
      <c r="A49" s="86"/>
      <c r="B49" s="214"/>
      <c r="C49" s="214"/>
      <c r="D49" s="215"/>
      <c r="E49" s="215"/>
      <c r="F49" s="215"/>
      <c r="G49" s="215"/>
      <c r="H49" s="39"/>
      <c r="I49" s="39"/>
      <c r="J49" s="39"/>
      <c r="K49" s="39"/>
      <c r="L49" s="39"/>
      <c r="M49" s="91"/>
    </row>
    <row r="50" spans="1:13" ht="3" customHeight="1" thickBot="1">
      <c r="A50" s="2"/>
      <c r="B50" s="6"/>
      <c r="C50" s="6"/>
      <c r="D50" s="6"/>
      <c r="E50" s="6"/>
      <c r="F50" s="6"/>
      <c r="G50" s="6"/>
      <c r="H50" s="6"/>
      <c r="I50" s="6"/>
      <c r="J50" s="6"/>
      <c r="K50" s="6"/>
      <c r="L50" s="6"/>
      <c r="M50" s="7"/>
    </row>
    <row r="522" ht="14.25">
      <c r="F522">
        <v>0</v>
      </c>
    </row>
  </sheetData>
  <sheetProtection/>
  <mergeCells count="29">
    <mergeCell ref="B49:G49"/>
    <mergeCell ref="B37:G37"/>
    <mergeCell ref="B34:G34"/>
    <mergeCell ref="B27:C27"/>
    <mergeCell ref="B48:G48"/>
    <mergeCell ref="B44:G44"/>
    <mergeCell ref="B45:G45"/>
    <mergeCell ref="B47:G47"/>
    <mergeCell ref="B32:G32"/>
    <mergeCell ref="B33:G33"/>
    <mergeCell ref="F25:G25"/>
    <mergeCell ref="F24:G24"/>
    <mergeCell ref="F22:G22"/>
    <mergeCell ref="D22:E22"/>
    <mergeCell ref="B39:G39"/>
    <mergeCell ref="B36:G36"/>
    <mergeCell ref="B35:G35"/>
    <mergeCell ref="B38:G38"/>
    <mergeCell ref="B31:G31"/>
    <mergeCell ref="B5:G5"/>
    <mergeCell ref="B12:E12"/>
    <mergeCell ref="B10:E10"/>
    <mergeCell ref="B46:G46"/>
    <mergeCell ref="B40:G40"/>
    <mergeCell ref="B42:G42"/>
    <mergeCell ref="B43:G43"/>
    <mergeCell ref="B19:G19"/>
    <mergeCell ref="D27:E27"/>
    <mergeCell ref="B11:E11"/>
  </mergeCells>
  <conditionalFormatting sqref="F24:G24">
    <cfRule type="expression" priority="1" dxfId="11" stopIfTrue="1">
      <formula>IF($J$25=0,1,0)</formula>
    </cfRule>
  </conditionalFormatting>
  <conditionalFormatting sqref="F25:G25">
    <cfRule type="expression" priority="2" dxfId="10" stopIfTrue="1">
      <formula>IF($J$25=2,1,0)</formula>
    </cfRule>
  </conditionalFormatting>
  <conditionalFormatting sqref="F26">
    <cfRule type="expression" priority="3" dxfId="10" stopIfTrue="1">
      <formula>IF($J$25=3,1,0)</formula>
    </cfRule>
  </conditionalFormatting>
  <printOptions horizontalCentered="1" verticalCentered="1"/>
  <pageMargins left="0" right="0" top="0" bottom="0" header="0" footer="0"/>
  <pageSetup fitToHeight="2" horizontalDpi="600" verticalDpi="600" orientation="portrait" paperSize="9" scale="110" r:id="rId3"/>
  <headerFooter alignWithMargins="0">
    <oddHeader>&amp;LFor internal use only</oddHeader>
  </headerFooter>
  <drawing r:id="rId2"/>
  <legacyDrawing r:id="rId1"/>
</worksheet>
</file>

<file path=xl/worksheets/sheet3.xml><?xml version="1.0" encoding="utf-8"?>
<worksheet xmlns="http://schemas.openxmlformats.org/spreadsheetml/2006/main" xmlns:r="http://schemas.openxmlformats.org/officeDocument/2006/relationships">
  <sheetPr codeName="Sheet4"/>
  <dimension ref="B2:Q525"/>
  <sheetViews>
    <sheetView showGridLines="0" showRowColHeaders="0" tabSelected="1" view="pageBreakPreview" zoomScaleNormal="110" zoomScaleSheetLayoutView="100" workbookViewId="0" topLeftCell="A17">
      <selection activeCell="D30" sqref="D30:I36"/>
    </sheetView>
  </sheetViews>
  <sheetFormatPr defaultColWidth="11.00390625" defaultRowHeight="14.25"/>
  <cols>
    <col min="1" max="1" width="2.375" style="98" customWidth="1"/>
    <col min="2" max="2" width="3.50390625" style="98" customWidth="1"/>
    <col min="3" max="3" width="3.50390625" style="98" hidden="1" customWidth="1"/>
    <col min="4" max="4" width="14.25390625" style="98" customWidth="1"/>
    <col min="5" max="5" width="19.25390625" style="98" customWidth="1"/>
    <col min="6" max="6" width="15.125" style="98" customWidth="1"/>
    <col min="7" max="7" width="9.875" style="98" customWidth="1"/>
    <col min="8" max="8" width="18.75390625" style="98" customWidth="1"/>
    <col min="9" max="9" width="10.75390625" style="98" customWidth="1"/>
    <col min="10" max="10" width="4.125" style="98" customWidth="1"/>
    <col min="11" max="11" width="6.875" style="98" hidden="1" customWidth="1"/>
    <col min="12" max="13" width="12.625" style="98" hidden="1" customWidth="1"/>
    <col min="14" max="14" width="10.00390625" style="98" hidden="1" customWidth="1"/>
    <col min="15" max="15" width="12.625" style="98" hidden="1" customWidth="1"/>
    <col min="16" max="16" width="3.75390625" style="98" hidden="1" customWidth="1"/>
    <col min="17" max="17" width="29.875" style="98" customWidth="1"/>
    <col min="18" max="16384" width="11.00390625" style="98" customWidth="1"/>
  </cols>
  <sheetData>
    <row r="1" ht="13.5" thickBot="1"/>
    <row r="2" spans="2:10" ht="21.75" customHeight="1">
      <c r="B2" s="145"/>
      <c r="C2" s="146"/>
      <c r="D2" s="146"/>
      <c r="E2" s="146"/>
      <c r="F2" s="146"/>
      <c r="G2" s="146"/>
      <c r="H2" s="146"/>
      <c r="I2" s="146"/>
      <c r="J2" s="147"/>
    </row>
    <row r="3" spans="2:10" ht="12.75">
      <c r="B3" s="148"/>
      <c r="C3" s="149"/>
      <c r="D3" s="149"/>
      <c r="E3" s="149"/>
      <c r="F3" s="149"/>
      <c r="G3" s="149"/>
      <c r="H3" s="149"/>
      <c r="I3" s="149"/>
      <c r="J3" s="150"/>
    </row>
    <row r="4" spans="2:10" ht="2.25" customHeight="1" thickBot="1">
      <c r="B4" s="99"/>
      <c r="J4" s="101"/>
    </row>
    <row r="5" spans="2:10" ht="13.5" hidden="1" thickBot="1">
      <c r="B5" s="99"/>
      <c r="J5" s="101"/>
    </row>
    <row r="6" spans="2:10" ht="13.5" hidden="1" thickBot="1">
      <c r="B6" s="99"/>
      <c r="J6" s="101"/>
    </row>
    <row r="7" spans="2:16" ht="57.75" customHeight="1" thickBot="1">
      <c r="B7" s="148"/>
      <c r="C7" s="102"/>
      <c r="D7" s="185"/>
      <c r="E7" s="254" t="s">
        <v>100</v>
      </c>
      <c r="F7" s="255"/>
      <c r="G7" s="255"/>
      <c r="H7" s="255"/>
      <c r="I7" s="256"/>
      <c r="J7" s="151"/>
      <c r="K7" s="102"/>
      <c r="L7" s="102"/>
      <c r="M7" s="102"/>
      <c r="N7" s="102"/>
      <c r="O7" s="102"/>
      <c r="P7" s="102"/>
    </row>
    <row r="8" spans="2:16" ht="16.5" customHeight="1">
      <c r="B8" s="148"/>
      <c r="C8" s="102"/>
      <c r="D8" s="236" t="s">
        <v>88</v>
      </c>
      <c r="E8" s="237"/>
      <c r="F8" s="237"/>
      <c r="G8" s="237"/>
      <c r="H8" s="103"/>
      <c r="I8" s="128"/>
      <c r="J8" s="152"/>
      <c r="K8" s="104" t="s">
        <v>76</v>
      </c>
      <c r="L8" s="104" t="s">
        <v>77</v>
      </c>
      <c r="M8" s="104"/>
      <c r="N8" s="104"/>
      <c r="O8" s="104"/>
      <c r="P8" s="102"/>
    </row>
    <row r="9" spans="2:16" ht="18.75" customHeight="1">
      <c r="B9" s="148"/>
      <c r="C9" s="102"/>
      <c r="D9" s="127" t="s">
        <v>6</v>
      </c>
      <c r="E9" s="105"/>
      <c r="F9" s="105"/>
      <c r="G9" s="105"/>
      <c r="H9" s="106"/>
      <c r="I9" s="129"/>
      <c r="J9" s="153"/>
      <c r="K9" s="104">
        <v>1</v>
      </c>
      <c r="L9" s="104">
        <f>+IF('Recepción de Beneficio (2)'!K9=1,5,0)</f>
        <v>5</v>
      </c>
      <c r="M9" s="107"/>
      <c r="N9" s="107"/>
      <c r="O9" s="107"/>
      <c r="P9" s="102"/>
    </row>
    <row r="10" spans="2:17" ht="20.25" customHeight="1">
      <c r="B10" s="148"/>
      <c r="C10" s="102"/>
      <c r="D10" s="127" t="s">
        <v>89</v>
      </c>
      <c r="E10" s="105"/>
      <c r="F10" s="105"/>
      <c r="G10" s="105"/>
      <c r="H10" s="106"/>
      <c r="I10" s="129"/>
      <c r="J10" s="153"/>
      <c r="K10" s="104">
        <v>1</v>
      </c>
      <c r="L10" s="104">
        <f>+IF('Recepción de Beneficio (2)'!K10=1,10,0)</f>
        <v>10</v>
      </c>
      <c r="M10" s="107"/>
      <c r="N10" s="107"/>
      <c r="O10" s="107"/>
      <c r="P10" s="102"/>
      <c r="Q10" s="98" t="s">
        <v>95</v>
      </c>
    </row>
    <row r="11" spans="2:16" ht="19.5" customHeight="1">
      <c r="B11" s="148"/>
      <c r="C11" s="102"/>
      <c r="D11" s="236" t="s">
        <v>53</v>
      </c>
      <c r="E11" s="253"/>
      <c r="F11" s="253"/>
      <c r="G11" s="253"/>
      <c r="H11" s="108"/>
      <c r="I11" s="130"/>
      <c r="J11" s="154"/>
      <c r="K11" s="104">
        <v>1</v>
      </c>
      <c r="L11" s="104">
        <f>+IF('Recepción de Beneficio (2)'!K11=1,5,0)</f>
        <v>5</v>
      </c>
      <c r="M11" s="107"/>
      <c r="N11" s="107"/>
      <c r="O11" s="107"/>
      <c r="P11" s="102"/>
    </row>
    <row r="12" spans="2:16" ht="18.75" customHeight="1">
      <c r="B12" s="148"/>
      <c r="C12" s="102"/>
      <c r="D12" s="236" t="s">
        <v>70</v>
      </c>
      <c r="E12" s="237"/>
      <c r="F12" s="237"/>
      <c r="G12" s="237"/>
      <c r="H12" s="108"/>
      <c r="I12" s="130"/>
      <c r="J12" s="154"/>
      <c r="K12" s="104">
        <v>1</v>
      </c>
      <c r="L12" s="104">
        <f>+IF('Recepción de Beneficio (2)'!K12=1,5,0)</f>
        <v>5</v>
      </c>
      <c r="M12" s="107"/>
      <c r="N12" s="107"/>
      <c r="O12" s="107"/>
      <c r="P12" s="102"/>
    </row>
    <row r="13" spans="2:16" ht="22.5" customHeight="1">
      <c r="B13" s="148"/>
      <c r="C13" s="102"/>
      <c r="D13" s="236" t="s">
        <v>81</v>
      </c>
      <c r="E13" s="237"/>
      <c r="F13" s="237"/>
      <c r="G13" s="237"/>
      <c r="H13" s="237"/>
      <c r="I13" s="130"/>
      <c r="J13" s="154"/>
      <c r="K13" s="104">
        <v>1</v>
      </c>
      <c r="L13" s="104">
        <f>+IF('Recepción de Beneficio (2)'!K13=1,10,0)</f>
        <v>10</v>
      </c>
      <c r="M13" s="107"/>
      <c r="N13" s="107"/>
      <c r="O13" s="107"/>
      <c r="P13" s="102"/>
    </row>
    <row r="14" spans="2:16" ht="15.75" customHeight="1">
      <c r="B14" s="148"/>
      <c r="C14" s="102"/>
      <c r="D14" s="131" t="s">
        <v>86</v>
      </c>
      <c r="E14" s="109"/>
      <c r="F14" s="110" t="s">
        <v>92</v>
      </c>
      <c r="G14" s="111" t="s">
        <v>87</v>
      </c>
      <c r="H14" s="111" t="s">
        <v>93</v>
      </c>
      <c r="I14" s="132"/>
      <c r="J14" s="155"/>
      <c r="K14" s="249">
        <v>4</v>
      </c>
      <c r="L14" s="249">
        <f>+IF(K14=1,0,IF(K14=2,10,IF(K14=3,16,21)))</f>
        <v>21</v>
      </c>
      <c r="M14" s="107"/>
      <c r="N14" s="107"/>
      <c r="O14" s="107"/>
      <c r="P14" s="102"/>
    </row>
    <row r="15" spans="2:16" s="116" customFormat="1" ht="14.25" customHeight="1">
      <c r="B15" s="168"/>
      <c r="C15" s="113"/>
      <c r="D15" s="133" t="s">
        <v>96</v>
      </c>
      <c r="E15" s="109"/>
      <c r="F15" s="114"/>
      <c r="G15" s="114"/>
      <c r="H15" s="114"/>
      <c r="I15" s="134"/>
      <c r="J15" s="156"/>
      <c r="K15" s="249"/>
      <c r="L15" s="249"/>
      <c r="M15" s="115"/>
      <c r="N15" s="115"/>
      <c r="O15" s="115"/>
      <c r="P15" s="113"/>
    </row>
    <row r="16" spans="2:16" ht="20.25" customHeight="1">
      <c r="B16" s="148"/>
      <c r="C16" s="102"/>
      <c r="D16" s="135" t="s">
        <v>16</v>
      </c>
      <c r="E16" s="110"/>
      <c r="F16" s="117" t="s">
        <v>74</v>
      </c>
      <c r="G16" s="117" t="s">
        <v>91</v>
      </c>
      <c r="H16" s="117" t="s">
        <v>99</v>
      </c>
      <c r="I16" s="136"/>
      <c r="J16" s="157"/>
      <c r="K16" s="112">
        <v>1</v>
      </c>
      <c r="L16" s="112">
        <f>+IF(K16=1,-2,IF(K16=2,-1,IF(K16=3,0,1)))</f>
        <v>-2</v>
      </c>
      <c r="M16" s="107"/>
      <c r="N16" s="107"/>
      <c r="O16" s="107"/>
      <c r="P16" s="102"/>
    </row>
    <row r="17" spans="2:16" s="116" customFormat="1" ht="20.25" customHeight="1">
      <c r="B17" s="168"/>
      <c r="C17" s="113"/>
      <c r="D17" s="137" t="s">
        <v>17</v>
      </c>
      <c r="E17" s="118"/>
      <c r="F17" s="118" t="s">
        <v>73</v>
      </c>
      <c r="G17" s="125" t="s">
        <v>91</v>
      </c>
      <c r="H17" s="118" t="s">
        <v>90</v>
      </c>
      <c r="I17" s="138"/>
      <c r="J17" s="158"/>
      <c r="K17" s="249">
        <v>4</v>
      </c>
      <c r="L17" s="249">
        <f>+IF(K17=1,-2,IF(K17=2,-1,IF(K17=3,0,1)))</f>
        <v>1</v>
      </c>
      <c r="M17" s="115"/>
      <c r="N17" s="115"/>
      <c r="O17" s="115"/>
      <c r="P17" s="113"/>
    </row>
    <row r="18" spans="2:16" ht="6.75" customHeight="1">
      <c r="B18" s="148"/>
      <c r="C18" s="102"/>
      <c r="D18" s="137"/>
      <c r="E18" s="118"/>
      <c r="F18" s="118"/>
      <c r="G18" s="118"/>
      <c r="H18" s="118"/>
      <c r="I18" s="139"/>
      <c r="J18" s="159"/>
      <c r="K18" s="249"/>
      <c r="L18" s="249"/>
      <c r="M18" s="107"/>
      <c r="N18" s="107"/>
      <c r="O18" s="107"/>
      <c r="P18" s="102"/>
    </row>
    <row r="19" spans="2:16" s="116" customFormat="1" ht="9.75" customHeight="1">
      <c r="B19" s="168"/>
      <c r="C19" s="113"/>
      <c r="D19" s="140"/>
      <c r="E19" s="114"/>
      <c r="F19" s="114"/>
      <c r="G19" s="114"/>
      <c r="H19" s="114"/>
      <c r="I19" s="134"/>
      <c r="J19" s="156"/>
      <c r="K19" s="115" t="s">
        <v>78</v>
      </c>
      <c r="L19" s="115"/>
      <c r="M19" s="115"/>
      <c r="N19" s="115"/>
      <c r="O19" s="115"/>
      <c r="P19" s="113"/>
    </row>
    <row r="20" spans="2:16" ht="14.25" customHeight="1">
      <c r="B20" s="148"/>
      <c r="C20" s="102"/>
      <c r="D20" s="250" t="s">
        <v>18</v>
      </c>
      <c r="E20" s="251"/>
      <c r="F20" s="251"/>
      <c r="G20" s="251"/>
      <c r="H20" s="251"/>
      <c r="I20" s="252"/>
      <c r="J20" s="160"/>
      <c r="K20" s="107" t="s">
        <v>79</v>
      </c>
      <c r="L20" s="107"/>
      <c r="M20" s="107"/>
      <c r="N20" s="107"/>
      <c r="O20" s="107"/>
      <c r="P20" s="102"/>
    </row>
    <row r="21" spans="2:16" ht="6.75" customHeight="1" thickBot="1">
      <c r="B21" s="148"/>
      <c r="C21" s="102"/>
      <c r="D21" s="141"/>
      <c r="E21" s="142"/>
      <c r="F21" s="142"/>
      <c r="G21" s="142"/>
      <c r="H21" s="142"/>
      <c r="I21" s="143"/>
      <c r="J21" s="161"/>
      <c r="K21" s="107" t="s">
        <v>101</v>
      </c>
      <c r="L21" s="107"/>
      <c r="M21" s="107"/>
      <c r="N21" s="107"/>
      <c r="O21" s="107"/>
      <c r="P21" s="102"/>
    </row>
    <row r="22" spans="2:16" ht="1.5" customHeight="1">
      <c r="B22" s="148"/>
      <c r="C22" s="102"/>
      <c r="D22" s="119"/>
      <c r="E22" s="120"/>
      <c r="F22" s="120"/>
      <c r="G22" s="120"/>
      <c r="H22" s="120"/>
      <c r="I22" s="120"/>
      <c r="J22" s="161"/>
      <c r="K22" s="107"/>
      <c r="L22" s="107"/>
      <c r="M22" s="107"/>
      <c r="N22" s="107"/>
      <c r="O22" s="107"/>
      <c r="P22" s="102"/>
    </row>
    <row r="23" spans="2:16" ht="20.25" customHeight="1">
      <c r="B23" s="148"/>
      <c r="C23" s="102"/>
      <c r="D23" s="170"/>
      <c r="E23" s="242" t="s">
        <v>26</v>
      </c>
      <c r="F23" s="242"/>
      <c r="G23" s="241">
        <f>+SUM(L9:L18)</f>
        <v>55</v>
      </c>
      <c r="H23" s="241"/>
      <c r="I23" s="171"/>
      <c r="J23" s="162"/>
      <c r="K23" s="107"/>
      <c r="L23" s="107"/>
      <c r="M23" s="107"/>
      <c r="N23" s="107"/>
      <c r="O23" s="107"/>
      <c r="P23" s="102"/>
    </row>
    <row r="24" spans="2:16" ht="21" customHeight="1">
      <c r="B24" s="148"/>
      <c r="C24" s="102"/>
      <c r="D24" s="238" t="str">
        <f>+IF(G23&lt;16,K19,IF(AND(G23&gt;16,G23&lt;22),K20,K21))</f>
        <v>Riesgo Alto: Consulte con la Gerencia de Ética y Cumplimiento</v>
      </c>
      <c r="E24" s="239"/>
      <c r="F24" s="239"/>
      <c r="G24" s="239"/>
      <c r="H24" s="239"/>
      <c r="I24" s="240"/>
      <c r="J24" s="163"/>
      <c r="K24" s="107"/>
      <c r="L24" s="107"/>
      <c r="M24" s="107"/>
      <c r="N24" s="107"/>
      <c r="O24" s="107"/>
      <c r="P24" s="102"/>
    </row>
    <row r="25" spans="2:16" ht="3" customHeight="1">
      <c r="B25" s="148"/>
      <c r="C25" s="102"/>
      <c r="D25" s="172"/>
      <c r="E25" s="171"/>
      <c r="F25" s="167"/>
      <c r="G25" s="173"/>
      <c r="H25" s="260"/>
      <c r="I25" s="261"/>
      <c r="J25" s="164"/>
      <c r="K25" s="107"/>
      <c r="L25" s="107"/>
      <c r="M25" s="107"/>
      <c r="N25" s="107"/>
      <c r="O25" s="107"/>
      <c r="P25" s="102"/>
    </row>
    <row r="26" spans="2:16" ht="24" customHeight="1" hidden="1">
      <c r="B26" s="148"/>
      <c r="C26" s="102"/>
      <c r="D26" s="262"/>
      <c r="E26" s="263"/>
      <c r="F26" s="264"/>
      <c r="G26" s="264"/>
      <c r="H26" s="121"/>
      <c r="I26" s="122"/>
      <c r="J26" s="165"/>
      <c r="K26" s="107"/>
      <c r="L26" s="107"/>
      <c r="M26" s="107"/>
      <c r="N26" s="107"/>
      <c r="O26" s="107"/>
      <c r="P26" s="102"/>
    </row>
    <row r="27" spans="2:16" ht="6.75" customHeight="1" hidden="1">
      <c r="B27" s="148"/>
      <c r="C27" s="102"/>
      <c r="D27" s="123"/>
      <c r="E27" s="123"/>
      <c r="F27" s="123"/>
      <c r="G27" s="123"/>
      <c r="H27" s="121"/>
      <c r="I27" s="121"/>
      <c r="J27" s="166"/>
      <c r="K27" s="107"/>
      <c r="L27" s="107"/>
      <c r="M27" s="107"/>
      <c r="N27" s="107"/>
      <c r="O27" s="107"/>
      <c r="P27" s="102"/>
    </row>
    <row r="28" spans="2:16" ht="37.5" customHeight="1">
      <c r="B28" s="148"/>
      <c r="C28" s="102"/>
      <c r="D28" s="257" t="s">
        <v>97</v>
      </c>
      <c r="E28" s="257"/>
      <c r="F28" s="257"/>
      <c r="G28" s="257"/>
      <c r="H28" s="257"/>
      <c r="I28" s="257"/>
      <c r="J28" s="166"/>
      <c r="K28" s="107"/>
      <c r="L28" s="107"/>
      <c r="M28" s="107"/>
      <c r="N28" s="107"/>
      <c r="O28" s="107"/>
      <c r="P28" s="102"/>
    </row>
    <row r="29" spans="2:16" ht="13.5" customHeight="1">
      <c r="B29" s="148"/>
      <c r="C29" s="102"/>
      <c r="D29" s="248" t="s">
        <v>80</v>
      </c>
      <c r="E29" s="248"/>
      <c r="F29" s="248"/>
      <c r="G29" s="248"/>
      <c r="H29" s="248"/>
      <c r="I29" s="248"/>
      <c r="J29" s="174"/>
      <c r="K29" s="107"/>
      <c r="L29" s="107"/>
      <c r="M29" s="107"/>
      <c r="N29" s="107"/>
      <c r="O29" s="107"/>
      <c r="P29" s="102"/>
    </row>
    <row r="30" spans="2:16" ht="12.75" customHeight="1">
      <c r="B30" s="148"/>
      <c r="C30" s="102"/>
      <c r="D30" s="243" t="s">
        <v>98</v>
      </c>
      <c r="E30" s="244"/>
      <c r="F30" s="244"/>
      <c r="G30" s="244"/>
      <c r="H30" s="244"/>
      <c r="I30" s="244"/>
      <c r="J30" s="158"/>
      <c r="K30" s="107"/>
      <c r="L30" s="107"/>
      <c r="M30" s="107"/>
      <c r="N30" s="107"/>
      <c r="O30" s="107"/>
      <c r="P30" s="102"/>
    </row>
    <row r="31" spans="2:16" ht="11.25" customHeight="1">
      <c r="B31" s="148"/>
      <c r="C31" s="102"/>
      <c r="D31" s="244"/>
      <c r="E31" s="244"/>
      <c r="F31" s="244"/>
      <c r="G31" s="244"/>
      <c r="H31" s="244"/>
      <c r="I31" s="244"/>
      <c r="J31" s="158"/>
      <c r="K31" s="107"/>
      <c r="L31" s="107"/>
      <c r="M31" s="107"/>
      <c r="N31" s="107"/>
      <c r="O31" s="107"/>
      <c r="P31" s="102"/>
    </row>
    <row r="32" spans="2:16" ht="11.25" customHeight="1">
      <c r="B32" s="148"/>
      <c r="C32" s="102"/>
      <c r="D32" s="244"/>
      <c r="E32" s="244"/>
      <c r="F32" s="244"/>
      <c r="G32" s="244"/>
      <c r="H32" s="244"/>
      <c r="I32" s="244"/>
      <c r="J32" s="158"/>
      <c r="K32" s="107"/>
      <c r="L32" s="107"/>
      <c r="M32" s="107"/>
      <c r="N32" s="107"/>
      <c r="O32" s="107"/>
      <c r="P32" s="102"/>
    </row>
    <row r="33" spans="2:16" ht="11.25" customHeight="1">
      <c r="B33" s="148"/>
      <c r="C33" s="102"/>
      <c r="D33" s="244"/>
      <c r="E33" s="244"/>
      <c r="F33" s="244"/>
      <c r="G33" s="244"/>
      <c r="H33" s="244"/>
      <c r="I33" s="244"/>
      <c r="J33" s="158"/>
      <c r="K33" s="107"/>
      <c r="L33" s="107"/>
      <c r="M33" s="107"/>
      <c r="N33" s="107"/>
      <c r="O33" s="107"/>
      <c r="P33" s="102"/>
    </row>
    <row r="34" spans="2:16" ht="11.25" customHeight="1">
      <c r="B34" s="148"/>
      <c r="C34" s="102"/>
      <c r="D34" s="244"/>
      <c r="E34" s="244"/>
      <c r="F34" s="244"/>
      <c r="G34" s="244"/>
      <c r="H34" s="244"/>
      <c r="I34" s="244"/>
      <c r="J34" s="158"/>
      <c r="K34" s="107"/>
      <c r="L34" s="107"/>
      <c r="M34" s="107"/>
      <c r="N34" s="107"/>
      <c r="O34" s="107"/>
      <c r="P34" s="102"/>
    </row>
    <row r="35" spans="2:16" ht="11.25" customHeight="1">
      <c r="B35" s="148"/>
      <c r="C35" s="113"/>
      <c r="D35" s="244"/>
      <c r="E35" s="244"/>
      <c r="F35" s="244"/>
      <c r="G35" s="244"/>
      <c r="H35" s="244"/>
      <c r="I35" s="244"/>
      <c r="J35" s="158"/>
      <c r="K35" s="115"/>
      <c r="L35" s="115"/>
      <c r="M35" s="115"/>
      <c r="N35" s="115"/>
      <c r="O35" s="115"/>
      <c r="P35" s="113"/>
    </row>
    <row r="36" spans="2:16" ht="33.75" customHeight="1">
      <c r="B36" s="148"/>
      <c r="C36" s="102"/>
      <c r="D36" s="244"/>
      <c r="E36" s="244"/>
      <c r="F36" s="244"/>
      <c r="G36" s="244"/>
      <c r="H36" s="244"/>
      <c r="I36" s="244"/>
      <c r="J36" s="158"/>
      <c r="K36" s="107"/>
      <c r="L36" s="107"/>
      <c r="M36" s="107"/>
      <c r="N36" s="107"/>
      <c r="O36" s="107"/>
      <c r="P36" s="102"/>
    </row>
    <row r="37" spans="2:16" ht="3" customHeight="1">
      <c r="B37" s="148"/>
      <c r="C37" s="100"/>
      <c r="D37" s="258" t="s">
        <v>102</v>
      </c>
      <c r="E37" s="258"/>
      <c r="F37" s="258"/>
      <c r="G37" s="258"/>
      <c r="H37" s="258"/>
      <c r="I37" s="258"/>
      <c r="J37" s="158"/>
      <c r="K37" s="107"/>
      <c r="L37" s="107"/>
      <c r="M37" s="107"/>
      <c r="N37" s="107"/>
      <c r="O37" s="107"/>
      <c r="P37" s="102"/>
    </row>
    <row r="38" spans="2:16" ht="11.25" customHeight="1">
      <c r="B38" s="148"/>
      <c r="C38" s="100"/>
      <c r="D38" s="258"/>
      <c r="E38" s="258"/>
      <c r="F38" s="258"/>
      <c r="G38" s="258"/>
      <c r="H38" s="258"/>
      <c r="I38" s="258"/>
      <c r="J38" s="158"/>
      <c r="K38" s="107"/>
      <c r="L38" s="107"/>
      <c r="M38" s="107"/>
      <c r="N38" s="107"/>
      <c r="O38" s="107"/>
      <c r="P38" s="102"/>
    </row>
    <row r="39" spans="2:16" ht="60" customHeight="1">
      <c r="B39" s="148"/>
      <c r="C39" s="102"/>
      <c r="D39" s="258"/>
      <c r="E39" s="258"/>
      <c r="F39" s="258"/>
      <c r="G39" s="258"/>
      <c r="H39" s="258"/>
      <c r="I39" s="258"/>
      <c r="J39" s="158"/>
      <c r="K39" s="107"/>
      <c r="L39" s="107"/>
      <c r="M39" s="107"/>
      <c r="N39" s="107"/>
      <c r="O39" s="107"/>
      <c r="P39" s="102"/>
    </row>
    <row r="40" spans="2:16" ht="11.25" customHeight="1">
      <c r="B40" s="148"/>
      <c r="C40" s="102"/>
      <c r="D40" s="169"/>
      <c r="E40" s="169"/>
      <c r="F40" s="169"/>
      <c r="G40" s="169"/>
      <c r="H40" s="169"/>
      <c r="I40" s="169"/>
      <c r="J40" s="158"/>
      <c r="K40" s="107"/>
      <c r="L40" s="107"/>
      <c r="M40" s="107"/>
      <c r="N40" s="107"/>
      <c r="O40" s="107"/>
      <c r="P40" s="102"/>
    </row>
    <row r="41" spans="2:16" ht="11.25" customHeight="1">
      <c r="B41" s="148"/>
      <c r="C41" s="102"/>
      <c r="D41" s="169" t="s">
        <v>82</v>
      </c>
      <c r="E41" s="169"/>
      <c r="F41" s="259"/>
      <c r="G41" s="259"/>
      <c r="H41" s="259"/>
      <c r="I41" s="175"/>
      <c r="J41" s="158"/>
      <c r="K41" s="107"/>
      <c r="L41" s="107"/>
      <c r="M41" s="107"/>
      <c r="N41" s="107"/>
      <c r="O41" s="107"/>
      <c r="P41" s="102"/>
    </row>
    <row r="42" spans="2:16" ht="11.25" customHeight="1">
      <c r="B42" s="148"/>
      <c r="C42" s="102"/>
      <c r="D42" s="169" t="s">
        <v>85</v>
      </c>
      <c r="E42" s="169"/>
      <c r="F42" s="176"/>
      <c r="G42" s="176"/>
      <c r="H42" s="176"/>
      <c r="I42" s="177"/>
      <c r="J42" s="158"/>
      <c r="K42" s="107"/>
      <c r="L42" s="107"/>
      <c r="M42" s="107"/>
      <c r="N42" s="107"/>
      <c r="O42" s="107"/>
      <c r="P42" s="102"/>
    </row>
    <row r="43" spans="2:16" ht="11.25" customHeight="1">
      <c r="B43" s="148"/>
      <c r="C43" s="102"/>
      <c r="D43" s="169" t="s">
        <v>84</v>
      </c>
      <c r="E43" s="169"/>
      <c r="F43" s="176"/>
      <c r="G43" s="176"/>
      <c r="H43" s="176"/>
      <c r="I43" s="177"/>
      <c r="J43" s="158"/>
      <c r="K43" s="107"/>
      <c r="L43" s="107"/>
      <c r="M43" s="107"/>
      <c r="N43" s="107"/>
      <c r="O43" s="107"/>
      <c r="P43" s="102"/>
    </row>
    <row r="44" spans="2:16" ht="11.25" customHeight="1">
      <c r="B44" s="148"/>
      <c r="C44" s="102"/>
      <c r="D44" s="169" t="s">
        <v>83</v>
      </c>
      <c r="E44" s="169"/>
      <c r="F44" s="176"/>
      <c r="G44" s="176"/>
      <c r="H44" s="176"/>
      <c r="I44" s="177"/>
      <c r="J44" s="158"/>
      <c r="K44" s="107"/>
      <c r="L44" s="107"/>
      <c r="M44" s="107"/>
      <c r="N44" s="107"/>
      <c r="O44" s="107"/>
      <c r="P44" s="102"/>
    </row>
    <row r="45" spans="2:16" ht="11.25" customHeight="1">
      <c r="B45" s="148"/>
      <c r="C45" s="102"/>
      <c r="D45" s="178" t="s">
        <v>94</v>
      </c>
      <c r="E45" s="178"/>
      <c r="F45" s="179"/>
      <c r="G45" s="179"/>
      <c r="H45" s="179"/>
      <c r="I45" s="179"/>
      <c r="J45" s="158"/>
      <c r="K45" s="107"/>
      <c r="L45" s="107"/>
      <c r="M45" s="107"/>
      <c r="N45" s="107"/>
      <c r="O45" s="107"/>
      <c r="P45" s="102"/>
    </row>
    <row r="46" spans="2:16" ht="12" customHeight="1">
      <c r="B46" s="148"/>
      <c r="C46" s="113"/>
      <c r="D46" s="180"/>
      <c r="E46" s="181"/>
      <c r="F46" s="182"/>
      <c r="G46" s="182"/>
      <c r="H46" s="182"/>
      <c r="I46" s="181"/>
      <c r="J46" s="174"/>
      <c r="K46" s="115"/>
      <c r="L46" s="115"/>
      <c r="M46" s="115"/>
      <c r="N46" s="115"/>
      <c r="O46" s="115"/>
      <c r="P46" s="113"/>
    </row>
    <row r="47" spans="2:16" ht="20.25" customHeight="1">
      <c r="B47" s="183"/>
      <c r="C47" s="144"/>
      <c r="D47" s="246"/>
      <c r="E47" s="246"/>
      <c r="F47" s="246"/>
      <c r="G47" s="246"/>
      <c r="H47" s="246"/>
      <c r="I47" s="246"/>
      <c r="J47" s="184"/>
      <c r="K47" s="107"/>
      <c r="L47" s="107"/>
      <c r="M47" s="107"/>
      <c r="N47" s="107"/>
      <c r="O47" s="107"/>
      <c r="P47" s="102"/>
    </row>
    <row r="48" spans="3:16" ht="13.5" customHeight="1">
      <c r="C48" s="102"/>
      <c r="D48" s="247"/>
      <c r="E48" s="247"/>
      <c r="F48" s="247"/>
      <c r="G48" s="247"/>
      <c r="H48" s="247"/>
      <c r="I48" s="247"/>
      <c r="J48" s="124"/>
      <c r="K48" s="107"/>
      <c r="L48" s="107"/>
      <c r="M48" s="107"/>
      <c r="N48" s="107"/>
      <c r="O48" s="107"/>
      <c r="P48" s="102"/>
    </row>
    <row r="49" spans="3:16" ht="32.25" customHeight="1">
      <c r="C49" s="102"/>
      <c r="D49" s="247"/>
      <c r="E49" s="247"/>
      <c r="F49" s="247"/>
      <c r="G49" s="247"/>
      <c r="H49" s="247"/>
      <c r="I49" s="247"/>
      <c r="J49" s="124"/>
      <c r="K49" s="115"/>
      <c r="L49" s="115"/>
      <c r="M49" s="115"/>
      <c r="N49" s="115"/>
      <c r="O49" s="115"/>
      <c r="P49" s="113"/>
    </row>
    <row r="50" spans="3:16" ht="11.25" customHeight="1">
      <c r="C50" s="102"/>
      <c r="D50" s="247"/>
      <c r="E50" s="247"/>
      <c r="F50" s="247"/>
      <c r="G50" s="247"/>
      <c r="H50" s="247"/>
      <c r="I50" s="247"/>
      <c r="J50" s="124"/>
      <c r="K50" s="107"/>
      <c r="L50" s="107"/>
      <c r="M50" s="107"/>
      <c r="N50" s="107"/>
      <c r="O50" s="107"/>
      <c r="P50" s="102"/>
    </row>
    <row r="51" spans="3:16" ht="11.25" customHeight="1">
      <c r="C51" s="102"/>
      <c r="D51" s="247"/>
      <c r="E51" s="247"/>
      <c r="F51" s="247"/>
      <c r="G51" s="247"/>
      <c r="H51" s="247"/>
      <c r="I51" s="247"/>
      <c r="J51" s="124"/>
      <c r="K51" s="107"/>
      <c r="L51" s="107"/>
      <c r="M51" s="107"/>
      <c r="N51" s="107"/>
      <c r="O51" s="107"/>
      <c r="P51" s="102"/>
    </row>
    <row r="52" spans="3:16" ht="11.25" customHeight="1">
      <c r="C52" s="102"/>
      <c r="D52" s="245"/>
      <c r="E52" s="245"/>
      <c r="F52" s="245"/>
      <c r="G52" s="245"/>
      <c r="H52" s="245"/>
      <c r="I52" s="245"/>
      <c r="J52" s="125"/>
      <c r="K52" s="107"/>
      <c r="L52" s="107"/>
      <c r="M52" s="107"/>
      <c r="N52" s="107"/>
      <c r="O52" s="107"/>
      <c r="P52" s="102"/>
    </row>
    <row r="53" spans="3:16" ht="11.25" customHeight="1">
      <c r="C53" s="107"/>
      <c r="D53" s="126"/>
      <c r="E53" s="126"/>
      <c r="F53" s="126"/>
      <c r="G53" s="126"/>
      <c r="H53" s="126"/>
      <c r="I53" s="126"/>
      <c r="J53" s="126"/>
      <c r="K53" s="107"/>
      <c r="L53" s="107"/>
      <c r="M53" s="107"/>
      <c r="N53" s="107"/>
      <c r="O53" s="107"/>
      <c r="P53" s="102"/>
    </row>
    <row r="54" spans="4:16" ht="11.25" customHeight="1">
      <c r="D54" s="126"/>
      <c r="E54" s="126"/>
      <c r="F54" s="126"/>
      <c r="G54" s="126"/>
      <c r="H54" s="126"/>
      <c r="I54" s="126"/>
      <c r="J54" s="126"/>
      <c r="K54" s="107"/>
      <c r="L54" s="107"/>
      <c r="M54" s="107"/>
      <c r="N54" s="107"/>
      <c r="O54" s="107"/>
      <c r="P54" s="102"/>
    </row>
    <row r="55" spans="4:16" ht="3" customHeight="1">
      <c r="D55" s="126"/>
      <c r="E55" s="126"/>
      <c r="F55" s="126"/>
      <c r="G55" s="126"/>
      <c r="H55" s="126"/>
      <c r="I55" s="126"/>
      <c r="J55" s="126"/>
      <c r="K55" s="107"/>
      <c r="L55" s="107"/>
      <c r="M55" s="107"/>
      <c r="N55" s="107"/>
      <c r="O55" s="107"/>
      <c r="P55" s="107"/>
    </row>
    <row r="525" ht="12.75">
      <c r="H525" s="98">
        <v>0</v>
      </c>
    </row>
  </sheetData>
  <sheetProtection selectLockedCells="1" selectUnlockedCells="1"/>
  <mergeCells count="27">
    <mergeCell ref="D11:G11"/>
    <mergeCell ref="D51:I51"/>
    <mergeCell ref="E7:I7"/>
    <mergeCell ref="D28:I28"/>
    <mergeCell ref="D37:I39"/>
    <mergeCell ref="F41:H41"/>
    <mergeCell ref="H25:I25"/>
    <mergeCell ref="D26:E26"/>
    <mergeCell ref="F26:G26"/>
    <mergeCell ref="D29:I29"/>
    <mergeCell ref="K14:K15"/>
    <mergeCell ref="K17:K18"/>
    <mergeCell ref="L14:L15"/>
    <mergeCell ref="L17:L18"/>
    <mergeCell ref="D12:G12"/>
    <mergeCell ref="D20:I20"/>
    <mergeCell ref="D13:H13"/>
    <mergeCell ref="D8:G8"/>
    <mergeCell ref="D24:I24"/>
    <mergeCell ref="G23:H23"/>
    <mergeCell ref="E23:F23"/>
    <mergeCell ref="D30:I36"/>
    <mergeCell ref="D52:I52"/>
    <mergeCell ref="D47:I47"/>
    <mergeCell ref="D48:I48"/>
    <mergeCell ref="D49:I49"/>
    <mergeCell ref="D50:I50"/>
  </mergeCells>
  <conditionalFormatting sqref="D24">
    <cfRule type="containsText" priority="3" dxfId="12" operator="containsText" stopIfTrue="1" text="Alto">
      <formula>NOT(ISERROR(SEARCH("Alto",D24)))</formula>
    </cfRule>
  </conditionalFormatting>
  <conditionalFormatting sqref="D24">
    <cfRule type="containsText" priority="1" dxfId="13" operator="containsText" stopIfTrue="1" text="bajo">
      <formula>NOT(ISERROR(SEARCH("bajo",D24)))</formula>
    </cfRule>
    <cfRule type="containsText" priority="2" dxfId="14" operator="containsText" stopIfTrue="1" text="medio">
      <formula>NOT(ISERROR(SEARCH("medio",D24)))</formula>
    </cfRule>
  </conditionalFormatting>
  <conditionalFormatting sqref="H25:J25">
    <cfRule type="expression" priority="7" dxfId="11" stopIfTrue="1">
      <formula>IF(#REF!=0,1,0)</formula>
    </cfRule>
  </conditionalFormatting>
  <printOptions horizontalCentered="1" verticalCentered="1"/>
  <pageMargins left="0.2362204724409449" right="0.2362204724409449" top="0.7480314960629921" bottom="0.7480314960629921" header="0.31496062992125984" footer="0.31496062992125984"/>
  <pageSetup fitToHeight="0" horizontalDpi="600" verticalDpi="600" orientation="portrait" scale="93" r:id="rId3"/>
  <headerFooter alignWithMargins="0">
    <oddHeader>&amp;LFor internal use only</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Russia Compliance Scorecard for Provision of Gifts and Hospitality 090316</dc:title>
  <dc:subject/>
  <dc:creator>Jürgen Goerges</dc:creator>
  <cp:keywords/>
  <dc:description/>
  <cp:lastModifiedBy>Ariza Rodriguez, Diana Carolina</cp:lastModifiedBy>
  <cp:lastPrinted>2013-11-26T13:20:38Z</cp:lastPrinted>
  <dcterms:created xsi:type="dcterms:W3CDTF">2008-07-07T14:55:41Z</dcterms:created>
  <dcterms:modified xsi:type="dcterms:W3CDTF">2021-12-07T13:10:36Z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3;&#10;&lt;root&gt;&lt;version val=&quot;17286&quot;/&gt;&lt;partner val=&quot;530&quot;/&gt;&lt;CXlWorkbook id=&quot;1&quot;&gt;&lt;m_cxllink/&gt;&lt;/CXlWorkbook&gt;&lt;/root&gt;">
    <vt:lpwstr/>
  </property>
  <property fmtid="{D5CDD505-2E9C-101B-9397-08002B2CF9AE}" pid="3" name="Division">
    <vt:lpwstr/>
  </property>
  <property fmtid="{D5CDD505-2E9C-101B-9397-08002B2CF9AE}" pid="4" name="business Conduct Guidelines 2">
    <vt:lpwstr>5;#B.2. Anti-Corruption: Offering and Granting Advantages</vt:lpwstr>
  </property>
  <property fmtid="{D5CDD505-2E9C-101B-9397-08002B2CF9AE}" pid="5" name="Sector">
    <vt:lpwstr>Siemens or country policy</vt:lpwstr>
  </property>
  <property fmtid="{D5CDD505-2E9C-101B-9397-08002B2CF9AE}" pid="6" name="Additional Search Attribut">
    <vt:lpwstr/>
  </property>
  <property fmtid="{D5CDD505-2E9C-101B-9397-08002B2CF9AE}" pid="7" name="Applicable Country">
    <vt:lpwstr>113;#Russia</vt:lpwstr>
  </property>
  <property fmtid="{D5CDD505-2E9C-101B-9397-08002B2CF9AE}" pid="8" name="Additional Attribut - English">
    <vt:lpwstr>Gifts and Hospitality Scorecards</vt:lpwstr>
  </property>
  <property fmtid="{D5CDD505-2E9C-101B-9397-08002B2CF9AE}" pid="9" name="_DCDateCreated">
    <vt:lpwstr>2009-03-16T00:00:00Z</vt:lpwstr>
  </property>
  <property fmtid="{D5CDD505-2E9C-101B-9397-08002B2CF9AE}" pid="10" name="ContentType">
    <vt:lpwstr>GCKB Dokument Type</vt:lpwstr>
  </property>
  <property fmtid="{D5CDD505-2E9C-101B-9397-08002B2CF9AE}" pid="11" name="Language">
    <vt:lpwstr>English (en)</vt:lpwstr>
  </property>
  <property fmtid="{D5CDD505-2E9C-101B-9397-08002B2CF9AE}" pid="12" name="Business Conduct Guideline - Chapter">
    <vt:lpwstr>10;#B. Treatment of Business Partners and Third Parties</vt:lpwstr>
  </property>
  <property fmtid="{D5CDD505-2E9C-101B-9397-08002B2CF9AE}" pid="13" name="Related content">
    <vt:lpwstr/>
  </property>
  <property fmtid="{D5CDD505-2E9C-101B-9397-08002B2CF9AE}" pid="14" name="Content summary">
    <vt:lpwstr>Russia Compliance Scorecard for Provision of Gifts and Hospitality 090316 Score card</vt:lpwstr>
  </property>
  <property fmtid="{D5CDD505-2E9C-101B-9397-08002B2CF9AE}" pid="15" name="Compliance Info Type">
    <vt:lpwstr>Policy - Guideline</vt:lpwstr>
  </property>
  <property fmtid="{D5CDD505-2E9C-101B-9397-08002B2CF9AE}" pid="16" name="Additional Attribut">
    <vt:lpwstr>Gifts and Hospitality Scorecards</vt:lpwstr>
  </property>
  <property fmtid="{D5CDD505-2E9C-101B-9397-08002B2CF9AE}" pid="17" name="Document Title English">
    <vt:lpwstr>Russia Compliance Scorecard for Provision of Gifts and Hospitality</vt:lpwstr>
  </property>
  <property fmtid="{D5CDD505-2E9C-101B-9397-08002B2CF9AE}" pid="18" name="Subject">
    <vt:lpwstr/>
  </property>
  <property fmtid="{D5CDD505-2E9C-101B-9397-08002B2CF9AE}" pid="19" name="_Status">
    <vt:lpwstr/>
  </property>
  <property fmtid="{D5CDD505-2E9C-101B-9397-08002B2CF9AE}" pid="20" name="CoverageSpatialOrgUnit">
    <vt:lpwstr/>
  </property>
  <property fmtid="{D5CDD505-2E9C-101B-9397-08002B2CF9AE}" pid="21" name="Owner">
    <vt:lpwstr/>
  </property>
  <property fmtid="{D5CDD505-2E9C-101B-9397-08002B2CF9AE}" pid="22" name="SiemensSecurityClass">
    <vt:lpwstr/>
  </property>
  <property fmtid="{D5CDD505-2E9C-101B-9397-08002B2CF9AE}" pid="23" name="WorkCountry">
    <vt:lpwstr/>
  </property>
  <property fmtid="{D5CDD505-2E9C-101B-9397-08002B2CF9AE}" pid="24" name="_Format">
    <vt:lpwstr/>
  </property>
  <property fmtid="{D5CDD505-2E9C-101B-9397-08002B2CF9AE}" pid="25" name="internal_only">
    <vt:lpwstr/>
  </property>
  <property fmtid="{D5CDD505-2E9C-101B-9397-08002B2CF9AE}" pid="26" name="URL">
    <vt:lpwstr/>
  </property>
  <property fmtid="{D5CDD505-2E9C-101B-9397-08002B2CF9AE}" pid="27" name="Document Title English0">
    <vt:lpwstr/>
  </property>
  <property fmtid="{D5CDD505-2E9C-101B-9397-08002B2CF9AE}" pid="28" name="Additional Attribute - English">
    <vt:lpwstr/>
  </property>
</Properties>
</file>